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\Pesapallo_web\Porssi\Porssi_2023\pk_m\"/>
    </mc:Choice>
  </mc:AlternateContent>
  <xr:revisionPtr revIDLastSave="0" documentId="13_ncr:1_{1792AB21-56E4-432A-A82C-CEDF34529AE9}" xr6:coauthVersionLast="47" xr6:coauthVersionMax="47" xr10:uidLastSave="{00000000-0000-0000-0000-000000000000}"/>
  <bookViews>
    <workbookView xWindow="1068" yWindow="-108" windowWidth="22080" windowHeight="13176" activeTab="1" xr2:uid="{00000000-000D-0000-FFFF-FFFF00000000}"/>
  </bookViews>
  <sheets>
    <sheet name="MSU" sheetId="1" r:id="rId1"/>
    <sheet name="MYP, M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L27" i="3"/>
  <c r="K27" i="3"/>
  <c r="AS24" i="3"/>
  <c r="AQ24" i="3"/>
  <c r="AP24" i="3"/>
  <c r="AO24" i="3"/>
  <c r="AN24" i="3"/>
  <c r="AM24" i="3"/>
  <c r="AG24" i="3"/>
  <c r="AE24" i="3"/>
  <c r="AD24" i="3"/>
  <c r="AC24" i="3"/>
  <c r="AB24" i="3"/>
  <c r="F29" i="3" s="1"/>
  <c r="AA24" i="3"/>
  <c r="W24" i="3"/>
  <c r="U24" i="3"/>
  <c r="T24" i="3"/>
  <c r="S24" i="3"/>
  <c r="R24" i="3"/>
  <c r="Q24" i="3"/>
  <c r="K24" i="3"/>
  <c r="K28" i="3" s="1"/>
  <c r="I24" i="3"/>
  <c r="I28" i="3" s="1"/>
  <c r="H24" i="3"/>
  <c r="H28" i="3" s="1"/>
  <c r="G24" i="3"/>
  <c r="G28" i="3" s="1"/>
  <c r="F24" i="3"/>
  <c r="E24" i="3"/>
  <c r="E28" i="3" s="1"/>
  <c r="H29" i="3" l="1"/>
  <c r="H30" i="3" s="1"/>
  <c r="F28" i="3"/>
  <c r="F30" i="3" s="1"/>
  <c r="AF24" i="3"/>
  <c r="M28" i="3"/>
  <c r="N28" i="3"/>
  <c r="K29" i="3"/>
  <c r="E29" i="3"/>
  <c r="M29" i="3" s="1"/>
  <c r="G29" i="3"/>
  <c r="K30" i="3"/>
  <c r="I29" i="3"/>
  <c r="I30" i="3" s="1"/>
  <c r="L28" i="3" l="1"/>
  <c r="E30" i="3"/>
  <c r="M30" i="3" s="1"/>
  <c r="L29" i="3"/>
  <c r="G30" i="3"/>
  <c r="N29" i="3"/>
  <c r="L30" i="3"/>
  <c r="J29" i="3"/>
  <c r="N30" i="3" l="1"/>
  <c r="AE25" i="1"/>
  <c r="AD25" i="1"/>
  <c r="AC25" i="1"/>
  <c r="AB25" i="1"/>
  <c r="AA25" i="1"/>
  <c r="Z25" i="1"/>
  <c r="Y25" i="1"/>
  <c r="I31" i="1" s="1"/>
  <c r="I32" i="1" s="1"/>
  <c r="X25" i="1"/>
  <c r="H31" i="1" s="1"/>
  <c r="H32" i="1" s="1"/>
  <c r="W25" i="1"/>
  <c r="G31" i="1" s="1"/>
  <c r="V25" i="1"/>
  <c r="F31" i="1" s="1"/>
  <c r="F32" i="1" s="1"/>
  <c r="U25" i="1"/>
  <c r="E31" i="1" s="1"/>
  <c r="E32" i="1" s="1"/>
  <c r="T25" i="1"/>
  <c r="S25" i="1"/>
  <c r="R25" i="1"/>
  <c r="Q25" i="1"/>
  <c r="P25" i="1"/>
  <c r="M25" i="1"/>
  <c r="L25" i="1"/>
  <c r="K25" i="1"/>
  <c r="J25" i="1"/>
  <c r="I25" i="1"/>
  <c r="H25" i="1"/>
  <c r="G25" i="1"/>
  <c r="F25" i="1"/>
  <c r="E25" i="1"/>
  <c r="D26" i="1" l="1"/>
  <c r="L32" i="1"/>
  <c r="L31" i="1"/>
  <c r="M31" i="1"/>
  <c r="M32" i="1"/>
  <c r="G32" i="1"/>
  <c r="K32" i="1" s="1"/>
  <c r="K31" i="1"/>
</calcChain>
</file>

<file path=xl/sharedStrings.xml><?xml version="1.0" encoding="utf-8"?>
<sst xmlns="http://schemas.openxmlformats.org/spreadsheetml/2006/main" count="251" uniqueCount="87">
  <si>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</si>
  <si>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</si>
  <si>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</si>
  <si>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</si>
  <si>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</si>
  <si>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</si>
  <si>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</si>
  <si>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</si>
  <si>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</si>
  <si>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</si>
  <si>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</si>
  <si>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</si>
  <si>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</si>
  <si>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</si>
  <si>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</si>
  <si>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</si>
  <si>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</si>
  <si>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</si>
  <si>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</si>
  <si>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</si>
  <si>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</si>
  <si>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</si>
  <si>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</si>
  <si>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</si>
  <si>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</si>
  <si>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</si>
  <si>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</si>
  <si>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</si>
  <si>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</si>
  <si>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</si>
  <si>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</si>
  <si>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</si>
  <si>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</si>
  <si>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</si>
  <si>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</si>
  <si>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</si>
  <si>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Sami Saloranta</t>
  </si>
  <si>
    <t>2.</t>
  </si>
  <si>
    <t>AA</t>
  </si>
  <si>
    <t>ykköspesis</t>
  </si>
  <si>
    <t>24.08. 2002  AA - Lippo  0-2  (0-3, 8-19)</t>
  </si>
  <si>
    <t>28.08. 2002  AA - PuPe  0-1  (3-3, 6-7)</t>
  </si>
  <si>
    <t>2.  ottelu</t>
  </si>
  <si>
    <t>4.  ottelu</t>
  </si>
  <si>
    <t>08.09. 2002  NJ - AA  1-0  (4-4, 6-5)</t>
  </si>
  <si>
    <t xml:space="preserve">  30 v   5 kk 16 pv</t>
  </si>
  <si>
    <t xml:space="preserve">  30 v   5 kk 20 pv</t>
  </si>
  <si>
    <t xml:space="preserve">  30 v   6 kk   0 pv</t>
  </si>
  <si>
    <t>KeKi</t>
  </si>
  <si>
    <t>suomensarja</t>
  </si>
  <si>
    <t>KeKi  2</t>
  </si>
  <si>
    <t>9.</t>
  </si>
  <si>
    <t>10.</t>
  </si>
  <si>
    <t>7.</t>
  </si>
  <si>
    <t>3.</t>
  </si>
  <si>
    <t>8.</t>
  </si>
  <si>
    <t>14.</t>
  </si>
  <si>
    <t>YK</t>
  </si>
  <si>
    <t>12.</t>
  </si>
  <si>
    <t>Seurat</t>
  </si>
  <si>
    <t>AA = Alajärven Ankkurit  (1944)</t>
  </si>
  <si>
    <t>YK = Ylivieskan Kuula  (1909)</t>
  </si>
  <si>
    <t>KeKi = Kempeleen Kiri  (1915)</t>
  </si>
  <si>
    <t>RaRa = Rantsilan Raikas  (1934), kasvattajaseura</t>
  </si>
  <si>
    <t>8.3.1972</t>
  </si>
  <si>
    <t>YKKÖSPESIS</t>
  </si>
  <si>
    <t>1.</t>
  </si>
  <si>
    <t>Lippo Juniorit</t>
  </si>
  <si>
    <t>Lippo Juniorit = Oulun Lippo Juniorit  (2003)</t>
  </si>
  <si>
    <t>****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</si>
  <si>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</si>
  <si>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</si>
  <si>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</si>
  <si>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</si>
  <si>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</si>
  <si>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</si>
  <si>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</si>
  <si>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</si>
  <si>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</si>
  <si>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</si>
  <si>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</si>
  <si>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 Jun</t>
  </si>
  <si>
    <t>5.</t>
  </si>
  <si>
    <t>RaRa</t>
  </si>
  <si>
    <t>6.</t>
  </si>
  <si>
    <t>maakuntasarja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</si>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</sst>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1" xfId="0" quotePrefix="1" applyFont="1" applyFill="1" applyBorder="1" applyAlignment="1">
      <alignment horizontal="center"/>
    </xf>
    <xf numFmtId="0" fontId="2" fillId="7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62"/>
  <sheetViews>
    <sheetView topLeftCell="A4" zoomScale="97" zoomScaleNormal="97" workbookViewId="0"/>
  </sheetViews>
  <sheetFormatPr defaultColWidth="9.109375" defaultRowHeight="15" customHeight="1" x14ac:dyDescent="0.25"/>
  <cols>
    <col min="1" max="1" width="0.6640625" style="8" customWidth="1"/>
    <col min="2" max="2" width="6.6640625" style="69" customWidth="1"/>
    <col min="3" max="3" width="6.6640625" style="68" customWidth="1"/>
    <col min="4" max="4" width="15.33203125" style="69" customWidth="1"/>
    <col min="5" max="12" width="5.6640625" style="68" customWidth="1"/>
    <col min="13" max="13" width="6" style="68" customWidth="1"/>
    <col min="14" max="14" width="8.88671875" style="68" customWidth="1"/>
    <col min="15" max="15" width="0.88671875" style="30" customWidth="1"/>
    <col min="16" max="31" width="5.6640625" style="68" customWidth="1"/>
    <col min="32" max="32" width="92.33203125" style="1" customWidth="1"/>
    <col min="33" max="16384" width="9.109375" style="8"/>
  </cols>
  <sheetData>
    <row r="1" spans="1:32" ht="14.25" customHeight="1" x14ac:dyDescent="0.25">
      <c r="A1" s="1"/>
      <c r="B1" s="2" t="s">
        <v>36</v>
      </c>
      <c r="C1" s="3"/>
      <c r="D1" s="4"/>
      <c r="E1" s="5" t="s">
        <v>64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s="23" customFormat="1" ht="15" customHeight="1" x14ac:dyDescent="0.25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1"/>
      <c r="U2" s="22" t="s">
        <v>16</v>
      </c>
      <c r="V2" s="14"/>
      <c r="W2" s="14"/>
      <c r="X2" s="14"/>
      <c r="Y2" s="15"/>
      <c r="Z2" s="22" t="s">
        <v>35</v>
      </c>
      <c r="AA2" s="14"/>
      <c r="AB2" s="14"/>
      <c r="AC2" s="20"/>
      <c r="AD2" s="14"/>
      <c r="AE2" s="15"/>
      <c r="AF2" s="9"/>
    </row>
    <row r="3" spans="1:32" s="23" customFormat="1" ht="15" customHeight="1" x14ac:dyDescent="0.25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23</v>
      </c>
      <c r="AA3" s="18" t="s">
        <v>24</v>
      </c>
      <c r="AB3" s="15" t="s">
        <v>25</v>
      </c>
      <c r="AC3" s="15" t="s">
        <v>32</v>
      </c>
      <c r="AD3" s="17" t="s">
        <v>33</v>
      </c>
      <c r="AE3" s="18" t="s">
        <v>34</v>
      </c>
      <c r="AF3" s="9"/>
    </row>
    <row r="4" spans="1:32" s="23" customFormat="1" ht="15" customHeight="1" x14ac:dyDescent="0.25">
      <c r="A4" s="9"/>
      <c r="B4" s="38">
        <v>1988</v>
      </c>
      <c r="C4" s="39" t="s">
        <v>55</v>
      </c>
      <c r="D4" s="40" t="s">
        <v>83</v>
      </c>
      <c r="E4" s="39"/>
      <c r="F4" s="40" t="s">
        <v>49</v>
      </c>
      <c r="G4" s="39"/>
      <c r="H4" s="39"/>
      <c r="I4" s="39"/>
      <c r="J4" s="39"/>
      <c r="K4" s="40"/>
      <c r="L4" s="40"/>
      <c r="M4" s="40"/>
      <c r="N4" s="40"/>
      <c r="O4" s="30"/>
      <c r="P4" s="31"/>
      <c r="Q4" s="31"/>
      <c r="R4" s="32"/>
      <c r="S4" s="31"/>
      <c r="T4" s="31"/>
      <c r="U4" s="33"/>
      <c r="V4" s="33"/>
      <c r="W4" s="33"/>
      <c r="X4" s="33"/>
      <c r="Y4" s="33"/>
      <c r="Z4" s="31"/>
      <c r="AA4" s="36"/>
      <c r="AB4" s="36"/>
      <c r="AC4" s="32"/>
      <c r="AD4" s="34"/>
      <c r="AE4" s="31"/>
      <c r="AF4" s="9"/>
    </row>
    <row r="5" spans="1:32" s="23" customFormat="1" ht="15" customHeight="1" x14ac:dyDescent="0.25">
      <c r="A5" s="9"/>
      <c r="B5" s="38">
        <v>1989</v>
      </c>
      <c r="C5" s="39" t="s">
        <v>58</v>
      </c>
      <c r="D5" s="40" t="s">
        <v>83</v>
      </c>
      <c r="E5" s="39"/>
      <c r="F5" s="40" t="s">
        <v>49</v>
      </c>
      <c r="G5" s="39"/>
      <c r="H5" s="39"/>
      <c r="I5" s="39"/>
      <c r="J5" s="39"/>
      <c r="K5" s="40"/>
      <c r="L5" s="40"/>
      <c r="M5" s="40"/>
      <c r="N5" s="40"/>
      <c r="O5" s="30"/>
      <c r="P5" s="31"/>
      <c r="Q5" s="31"/>
      <c r="R5" s="32"/>
      <c r="S5" s="31"/>
      <c r="T5" s="31"/>
      <c r="U5" s="33"/>
      <c r="V5" s="33"/>
      <c r="W5" s="33"/>
      <c r="X5" s="33"/>
      <c r="Y5" s="33"/>
      <c r="Z5" s="31"/>
      <c r="AA5" s="36"/>
      <c r="AB5" s="36"/>
      <c r="AC5" s="32"/>
      <c r="AD5" s="34"/>
      <c r="AE5" s="31"/>
      <c r="AF5" s="9"/>
    </row>
    <row r="6" spans="1:32" s="23" customFormat="1" ht="15" customHeight="1" x14ac:dyDescent="0.25">
      <c r="A6" s="9"/>
      <c r="B6" s="109">
        <v>1990</v>
      </c>
      <c r="C6" s="110" t="s">
        <v>52</v>
      </c>
      <c r="D6" s="111" t="s">
        <v>83</v>
      </c>
      <c r="E6" s="110"/>
      <c r="F6" s="111" t="s">
        <v>85</v>
      </c>
      <c r="G6" s="112"/>
      <c r="H6" s="113"/>
      <c r="I6" s="110"/>
      <c r="J6" s="110"/>
      <c r="K6" s="111"/>
      <c r="L6" s="111"/>
      <c r="M6" s="111"/>
      <c r="N6" s="111"/>
      <c r="O6" s="30"/>
      <c r="P6" s="31"/>
      <c r="Q6" s="31"/>
      <c r="R6" s="32"/>
      <c r="S6" s="31"/>
      <c r="T6" s="31"/>
      <c r="U6" s="33"/>
      <c r="V6" s="33"/>
      <c r="W6" s="33"/>
      <c r="X6" s="33"/>
      <c r="Y6" s="33"/>
      <c r="Z6" s="31"/>
      <c r="AA6" s="36"/>
      <c r="AB6" s="36"/>
      <c r="AC6" s="32"/>
      <c r="AD6" s="34"/>
      <c r="AE6" s="31"/>
      <c r="AF6" s="9"/>
    </row>
    <row r="7" spans="1:32" s="23" customFormat="1" ht="15" customHeight="1" x14ac:dyDescent="0.25">
      <c r="A7" s="9"/>
      <c r="B7" s="38">
        <v>1991</v>
      </c>
      <c r="C7" s="39" t="s">
        <v>84</v>
      </c>
      <c r="D7" s="40" t="s">
        <v>57</v>
      </c>
      <c r="E7" s="39"/>
      <c r="F7" s="40" t="s">
        <v>49</v>
      </c>
      <c r="G7" s="103"/>
      <c r="H7" s="104"/>
      <c r="I7" s="39"/>
      <c r="J7" s="39"/>
      <c r="K7" s="40"/>
      <c r="L7" s="40"/>
      <c r="M7" s="40"/>
      <c r="N7" s="40"/>
      <c r="O7" s="30"/>
      <c r="P7" s="31"/>
      <c r="Q7" s="31"/>
      <c r="R7" s="32"/>
      <c r="S7" s="31"/>
      <c r="T7" s="31"/>
      <c r="U7" s="33"/>
      <c r="V7" s="33"/>
      <c r="W7" s="33"/>
      <c r="X7" s="33"/>
      <c r="Y7" s="33"/>
      <c r="Z7" s="31"/>
      <c r="AA7" s="36"/>
      <c r="AB7" s="36"/>
      <c r="AC7" s="32"/>
      <c r="AD7" s="34"/>
      <c r="AE7" s="31"/>
      <c r="AF7" s="9"/>
    </row>
    <row r="8" spans="1:32" s="23" customFormat="1" ht="15" customHeight="1" x14ac:dyDescent="0.25">
      <c r="A8" s="9"/>
      <c r="B8" s="38">
        <v>1992</v>
      </c>
      <c r="C8" s="39" t="s">
        <v>53</v>
      </c>
      <c r="D8" s="40" t="s">
        <v>57</v>
      </c>
      <c r="E8" s="39"/>
      <c r="F8" s="40" t="s">
        <v>49</v>
      </c>
      <c r="G8" s="103"/>
      <c r="H8" s="104"/>
      <c r="I8" s="39"/>
      <c r="J8" s="39"/>
      <c r="K8" s="40"/>
      <c r="L8" s="40"/>
      <c r="M8" s="40"/>
      <c r="N8" s="40"/>
      <c r="O8" s="30"/>
      <c r="P8" s="31"/>
      <c r="Q8" s="31"/>
      <c r="R8" s="32"/>
      <c r="S8" s="31"/>
      <c r="T8" s="31"/>
      <c r="U8" s="33"/>
      <c r="V8" s="33"/>
      <c r="W8" s="33"/>
      <c r="X8" s="33"/>
      <c r="Y8" s="33"/>
      <c r="Z8" s="31"/>
      <c r="AA8" s="36"/>
      <c r="AB8" s="36"/>
      <c r="AC8" s="32"/>
      <c r="AD8" s="34"/>
      <c r="AE8" s="31"/>
      <c r="AF8" s="9"/>
    </row>
    <row r="9" spans="1:32" s="23" customFormat="1" ht="15" customHeight="1" x14ac:dyDescent="0.25">
      <c r="A9" s="9"/>
      <c r="B9" s="38">
        <v>1993</v>
      </c>
      <c r="C9" s="39" t="s">
        <v>66</v>
      </c>
      <c r="D9" s="40" t="s">
        <v>57</v>
      </c>
      <c r="E9" s="39"/>
      <c r="F9" s="40" t="s">
        <v>49</v>
      </c>
      <c r="G9" s="103"/>
      <c r="H9" s="104"/>
      <c r="I9" s="39"/>
      <c r="J9" s="39"/>
      <c r="K9" s="40"/>
      <c r="L9" s="40"/>
      <c r="M9" s="40"/>
      <c r="N9" s="40"/>
      <c r="O9" s="30"/>
      <c r="P9" s="31"/>
      <c r="Q9" s="31"/>
      <c r="R9" s="32"/>
      <c r="S9" s="31"/>
      <c r="T9" s="31"/>
      <c r="U9" s="33"/>
      <c r="V9" s="33"/>
      <c r="W9" s="33"/>
      <c r="X9" s="33"/>
      <c r="Y9" s="33"/>
      <c r="Z9" s="31"/>
      <c r="AA9" s="36"/>
      <c r="AB9" s="36"/>
      <c r="AC9" s="32"/>
      <c r="AD9" s="34"/>
      <c r="AE9" s="31"/>
      <c r="AF9" s="9"/>
    </row>
    <row r="10" spans="1:32" s="23" customFormat="1" ht="15" customHeight="1" x14ac:dyDescent="0.25">
      <c r="A10" s="9"/>
      <c r="B10" s="25">
        <v>1994</v>
      </c>
      <c r="C10" s="25" t="s">
        <v>51</v>
      </c>
      <c r="D10" s="26" t="s">
        <v>57</v>
      </c>
      <c r="E10" s="25"/>
      <c r="F10" s="27" t="s">
        <v>39</v>
      </c>
      <c r="G10" s="70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2"/>
      <c r="S10" s="31"/>
      <c r="T10" s="31"/>
      <c r="U10" s="33"/>
      <c r="V10" s="33"/>
      <c r="W10" s="33"/>
      <c r="X10" s="33"/>
      <c r="Y10" s="33"/>
      <c r="Z10" s="31"/>
      <c r="AA10" s="31"/>
      <c r="AB10" s="31"/>
      <c r="AC10" s="32"/>
      <c r="AD10" s="34"/>
      <c r="AE10" s="31"/>
      <c r="AF10" s="9"/>
    </row>
    <row r="11" spans="1:32" s="23" customFormat="1" ht="15" customHeight="1" x14ac:dyDescent="0.25">
      <c r="A11" s="9"/>
      <c r="B11" s="25">
        <v>1995</v>
      </c>
      <c r="C11" s="25" t="s">
        <v>58</v>
      </c>
      <c r="D11" s="26" t="s">
        <v>57</v>
      </c>
      <c r="E11" s="25"/>
      <c r="F11" s="27" t="s">
        <v>39</v>
      </c>
      <c r="G11" s="70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2"/>
      <c r="S11" s="31"/>
      <c r="T11" s="31"/>
      <c r="U11" s="33"/>
      <c r="V11" s="33"/>
      <c r="W11" s="33"/>
      <c r="X11" s="33"/>
      <c r="Y11" s="33"/>
      <c r="Z11" s="31"/>
      <c r="AA11" s="31"/>
      <c r="AB11" s="31"/>
      <c r="AC11" s="32"/>
      <c r="AD11" s="34"/>
      <c r="AE11" s="31"/>
      <c r="AF11" s="9"/>
    </row>
    <row r="12" spans="1:32" s="23" customFormat="1" ht="15" customHeight="1" x14ac:dyDescent="0.25">
      <c r="A12" s="9"/>
      <c r="B12" s="25">
        <v>1996</v>
      </c>
      <c r="C12" s="25" t="s">
        <v>56</v>
      </c>
      <c r="D12" s="26" t="s">
        <v>48</v>
      </c>
      <c r="E12" s="25"/>
      <c r="F12" s="27" t="s">
        <v>39</v>
      </c>
      <c r="G12" s="70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2"/>
      <c r="S12" s="31"/>
      <c r="T12" s="31"/>
      <c r="U12" s="33"/>
      <c r="V12" s="33"/>
      <c r="W12" s="33"/>
      <c r="X12" s="33"/>
      <c r="Y12" s="33"/>
      <c r="Z12" s="31"/>
      <c r="AA12" s="31"/>
      <c r="AB12" s="31"/>
      <c r="AC12" s="32"/>
      <c r="AD12" s="34"/>
      <c r="AE12" s="31"/>
      <c r="AF12" s="9"/>
    </row>
    <row r="13" spans="1:32" s="23" customFormat="1" ht="15" customHeight="1" x14ac:dyDescent="0.25">
      <c r="A13" s="9"/>
      <c r="B13" s="38">
        <v>1997</v>
      </c>
      <c r="C13" s="39" t="s">
        <v>54</v>
      </c>
      <c r="D13" s="40" t="s">
        <v>48</v>
      </c>
      <c r="E13" s="39"/>
      <c r="F13" s="40" t="s">
        <v>49</v>
      </c>
      <c r="G13" s="39"/>
      <c r="H13" s="39"/>
      <c r="I13" s="39"/>
      <c r="J13" s="39"/>
      <c r="K13" s="40"/>
      <c r="L13" s="40"/>
      <c r="M13" s="40"/>
      <c r="N13" s="40"/>
      <c r="O13" s="30"/>
      <c r="P13" s="31"/>
      <c r="Q13" s="31"/>
      <c r="R13" s="32"/>
      <c r="S13" s="31"/>
      <c r="T13" s="31"/>
      <c r="U13" s="33"/>
      <c r="V13" s="33"/>
      <c r="W13" s="33"/>
      <c r="X13" s="33"/>
      <c r="Y13" s="33"/>
      <c r="Z13" s="31"/>
      <c r="AA13" s="36"/>
      <c r="AB13" s="36"/>
      <c r="AC13" s="32"/>
      <c r="AD13" s="34"/>
      <c r="AE13" s="31"/>
      <c r="AF13" s="9"/>
    </row>
    <row r="14" spans="1:32" s="23" customFormat="1" ht="15" customHeight="1" x14ac:dyDescent="0.25">
      <c r="A14" s="9"/>
      <c r="B14" s="38">
        <v>1998</v>
      </c>
      <c r="C14" s="39" t="s">
        <v>66</v>
      </c>
      <c r="D14" s="40" t="s">
        <v>48</v>
      </c>
      <c r="E14" s="39"/>
      <c r="F14" s="40" t="s">
        <v>49</v>
      </c>
      <c r="G14" s="39"/>
      <c r="H14" s="39"/>
      <c r="I14" s="39"/>
      <c r="J14" s="39"/>
      <c r="K14" s="40"/>
      <c r="L14" s="40"/>
      <c r="M14" s="40"/>
      <c r="N14" s="40"/>
      <c r="O14" s="30"/>
      <c r="P14" s="31"/>
      <c r="Q14" s="31"/>
      <c r="R14" s="32"/>
      <c r="S14" s="31"/>
      <c r="T14" s="31"/>
      <c r="U14" s="33"/>
      <c r="V14" s="33"/>
      <c r="W14" s="33"/>
      <c r="X14" s="33"/>
      <c r="Y14" s="33"/>
      <c r="Z14" s="31"/>
      <c r="AA14" s="36"/>
      <c r="AB14" s="36"/>
      <c r="AC14" s="32"/>
      <c r="AD14" s="34"/>
      <c r="AE14" s="31"/>
      <c r="AF14" s="9"/>
    </row>
    <row r="15" spans="1:32" s="23" customFormat="1" ht="15" customHeight="1" x14ac:dyDescent="0.25">
      <c r="A15" s="9"/>
      <c r="B15" s="25">
        <v>1999</v>
      </c>
      <c r="C15" s="25" t="s">
        <v>51</v>
      </c>
      <c r="D15" s="26" t="s">
        <v>48</v>
      </c>
      <c r="E15" s="25"/>
      <c r="F15" s="27" t="s">
        <v>39</v>
      </c>
      <c r="G15" s="70"/>
      <c r="H15" s="28"/>
      <c r="I15" s="25"/>
      <c r="J15" s="25"/>
      <c r="K15" s="26"/>
      <c r="L15" s="26"/>
      <c r="M15" s="26"/>
      <c r="N15" s="26"/>
      <c r="O15" s="30"/>
      <c r="P15" s="31"/>
      <c r="Q15" s="31"/>
      <c r="R15" s="32"/>
      <c r="S15" s="31"/>
      <c r="T15" s="31"/>
      <c r="U15" s="33"/>
      <c r="V15" s="33"/>
      <c r="W15" s="33"/>
      <c r="X15" s="33"/>
      <c r="Y15" s="33"/>
      <c r="Z15" s="31"/>
      <c r="AA15" s="36"/>
      <c r="AB15" s="36"/>
      <c r="AC15" s="32"/>
      <c r="AD15" s="34"/>
      <c r="AE15" s="31"/>
      <c r="AF15" s="9"/>
    </row>
    <row r="16" spans="1:32" s="23" customFormat="1" ht="15" customHeight="1" x14ac:dyDescent="0.25">
      <c r="A16" s="9"/>
      <c r="B16" s="37">
        <v>2000</v>
      </c>
      <c r="C16" s="25" t="s">
        <v>51</v>
      </c>
      <c r="D16" s="26" t="s">
        <v>48</v>
      </c>
      <c r="E16" s="25"/>
      <c r="F16" s="27" t="s">
        <v>39</v>
      </c>
      <c r="G16" s="70"/>
      <c r="H16" s="28"/>
      <c r="I16" s="25"/>
      <c r="J16" s="25"/>
      <c r="K16" s="26"/>
      <c r="L16" s="26"/>
      <c r="M16" s="26"/>
      <c r="N16" s="26"/>
      <c r="O16" s="30"/>
      <c r="P16" s="31"/>
      <c r="Q16" s="31"/>
      <c r="R16" s="32"/>
      <c r="S16" s="31"/>
      <c r="T16" s="31"/>
      <c r="U16" s="33"/>
      <c r="V16" s="33"/>
      <c r="W16" s="33"/>
      <c r="X16" s="33"/>
      <c r="Y16" s="33"/>
      <c r="Z16" s="31"/>
      <c r="AA16" s="36"/>
      <c r="AB16" s="36"/>
      <c r="AC16" s="32"/>
      <c r="AD16" s="34"/>
      <c r="AE16" s="31"/>
      <c r="AF16" s="9"/>
    </row>
    <row r="17" spans="1:33" s="23" customFormat="1" ht="15" customHeight="1" x14ac:dyDescent="0.25">
      <c r="A17" s="9"/>
      <c r="B17" s="37">
        <v>2001</v>
      </c>
      <c r="C17" s="25" t="s">
        <v>52</v>
      </c>
      <c r="D17" s="26" t="s">
        <v>48</v>
      </c>
      <c r="E17" s="25"/>
      <c r="F17" s="27" t="s">
        <v>39</v>
      </c>
      <c r="G17" s="70"/>
      <c r="H17" s="28"/>
      <c r="I17" s="25"/>
      <c r="J17" s="25"/>
      <c r="K17" s="26"/>
      <c r="L17" s="26"/>
      <c r="M17" s="26"/>
      <c r="N17" s="26"/>
      <c r="O17" s="30"/>
      <c r="P17" s="31"/>
      <c r="Q17" s="31"/>
      <c r="R17" s="32"/>
      <c r="S17" s="31"/>
      <c r="T17" s="31"/>
      <c r="U17" s="33"/>
      <c r="V17" s="33"/>
      <c r="W17" s="33"/>
      <c r="X17" s="33"/>
      <c r="Y17" s="33"/>
      <c r="Z17" s="31"/>
      <c r="AA17" s="36"/>
      <c r="AB17" s="36"/>
      <c r="AC17" s="32"/>
      <c r="AD17" s="34"/>
      <c r="AE17" s="31"/>
      <c r="AF17" s="9"/>
    </row>
    <row r="18" spans="1:33" s="23" customFormat="1" ht="15" customHeight="1" x14ac:dyDescent="0.25">
      <c r="A18" s="9"/>
      <c r="B18" s="37">
        <v>2002</v>
      </c>
      <c r="C18" s="25" t="s">
        <v>37</v>
      </c>
      <c r="D18" s="26" t="s">
        <v>38</v>
      </c>
      <c r="E18" s="25"/>
      <c r="F18" s="27" t="s">
        <v>39</v>
      </c>
      <c r="G18" s="70"/>
      <c r="H18" s="28"/>
      <c r="I18" s="25"/>
      <c r="J18" s="25"/>
      <c r="K18" s="26"/>
      <c r="L18" s="26"/>
      <c r="M18" s="26"/>
      <c r="N18" s="26"/>
      <c r="O18" s="30"/>
      <c r="P18" s="31"/>
      <c r="Q18" s="31"/>
      <c r="R18" s="32"/>
      <c r="S18" s="31"/>
      <c r="T18" s="31"/>
      <c r="U18" s="33">
        <v>5</v>
      </c>
      <c r="V18" s="33">
        <v>1</v>
      </c>
      <c r="W18" s="33">
        <v>3</v>
      </c>
      <c r="X18" s="33">
        <v>2</v>
      </c>
      <c r="Y18" s="33">
        <v>11</v>
      </c>
      <c r="Z18" s="31"/>
      <c r="AA18" s="36"/>
      <c r="AB18" s="36"/>
      <c r="AC18" s="32"/>
      <c r="AD18" s="34"/>
      <c r="AE18" s="31"/>
      <c r="AF18" s="9"/>
    </row>
    <row r="19" spans="1:33" s="23" customFormat="1" ht="15" customHeight="1" x14ac:dyDescent="0.25">
      <c r="A19" s="9"/>
      <c r="B19" s="37">
        <v>2003</v>
      </c>
      <c r="C19" s="25" t="s">
        <v>53</v>
      </c>
      <c r="D19" s="26" t="s">
        <v>48</v>
      </c>
      <c r="E19" s="25"/>
      <c r="F19" s="27" t="s">
        <v>39</v>
      </c>
      <c r="G19" s="70"/>
      <c r="H19" s="28"/>
      <c r="I19" s="25"/>
      <c r="J19" s="25"/>
      <c r="K19" s="26"/>
      <c r="L19" s="26"/>
      <c r="M19" s="26"/>
      <c r="N19" s="26"/>
      <c r="O19" s="30"/>
      <c r="P19" s="31"/>
      <c r="Q19" s="31"/>
      <c r="R19" s="32"/>
      <c r="S19" s="31"/>
      <c r="T19" s="31"/>
      <c r="U19" s="33"/>
      <c r="V19" s="33"/>
      <c r="W19" s="33"/>
      <c r="X19" s="33"/>
      <c r="Y19" s="33"/>
      <c r="Z19" s="31"/>
      <c r="AA19" s="36"/>
      <c r="AB19" s="36"/>
      <c r="AC19" s="32"/>
      <c r="AD19" s="34"/>
      <c r="AE19" s="31"/>
      <c r="AF19" s="9"/>
    </row>
    <row r="20" spans="1:33" s="23" customFormat="1" ht="15" customHeight="1" x14ac:dyDescent="0.25">
      <c r="A20" s="9"/>
      <c r="B20" s="35" t="s">
        <v>69</v>
      </c>
      <c r="C20" s="31"/>
      <c r="D20" s="2"/>
      <c r="E20" s="31"/>
      <c r="F20" s="36"/>
      <c r="G20" s="31"/>
      <c r="H20" s="31"/>
      <c r="I20" s="31"/>
      <c r="J20" s="31"/>
      <c r="K20" s="2"/>
      <c r="L20" s="2"/>
      <c r="M20" s="2"/>
      <c r="N20" s="2"/>
      <c r="O20" s="30"/>
      <c r="P20" s="31"/>
      <c r="Q20" s="31"/>
      <c r="R20" s="32"/>
      <c r="S20" s="31"/>
      <c r="T20" s="31"/>
      <c r="U20" s="33"/>
      <c r="V20" s="33"/>
      <c r="W20" s="33"/>
      <c r="X20" s="33"/>
      <c r="Y20" s="33"/>
      <c r="Z20" s="31"/>
      <c r="AA20" s="36"/>
      <c r="AB20" s="36"/>
      <c r="AC20" s="32"/>
      <c r="AD20" s="34"/>
      <c r="AE20" s="31"/>
      <c r="AF20" s="9"/>
    </row>
    <row r="21" spans="1:33" s="23" customFormat="1" ht="15" customHeight="1" x14ac:dyDescent="0.25">
      <c r="A21" s="9"/>
      <c r="B21" s="38">
        <v>2006</v>
      </c>
      <c r="C21" s="39" t="s">
        <v>55</v>
      </c>
      <c r="D21" s="40" t="s">
        <v>67</v>
      </c>
      <c r="E21" s="39"/>
      <c r="F21" s="40" t="s">
        <v>49</v>
      </c>
      <c r="G21" s="39"/>
      <c r="H21" s="39"/>
      <c r="I21" s="39"/>
      <c r="J21" s="39"/>
      <c r="K21" s="40"/>
      <c r="L21" s="40"/>
      <c r="M21" s="40"/>
      <c r="N21" s="40"/>
      <c r="O21" s="30"/>
      <c r="P21" s="31"/>
      <c r="Q21" s="31"/>
      <c r="R21" s="32"/>
      <c r="S21" s="31"/>
      <c r="T21" s="31"/>
      <c r="U21" s="33"/>
      <c r="V21" s="33"/>
      <c r="W21" s="33"/>
      <c r="X21" s="33"/>
      <c r="Y21" s="33"/>
      <c r="Z21" s="31"/>
      <c r="AA21" s="36"/>
      <c r="AB21" s="36"/>
      <c r="AC21" s="32"/>
      <c r="AD21" s="34"/>
      <c r="AE21" s="31"/>
      <c r="AF21" s="9"/>
    </row>
    <row r="22" spans="1:33" s="23" customFormat="1" ht="15" customHeight="1" x14ac:dyDescent="0.25">
      <c r="A22" s="9"/>
      <c r="B22" s="25">
        <v>2007</v>
      </c>
      <c r="C22" s="25" t="s">
        <v>37</v>
      </c>
      <c r="D22" s="26" t="s">
        <v>48</v>
      </c>
      <c r="E22" s="26"/>
      <c r="F22" s="27" t="s">
        <v>39</v>
      </c>
      <c r="G22" s="70"/>
      <c r="H22" s="28"/>
      <c r="I22" s="26"/>
      <c r="J22" s="26"/>
      <c r="K22" s="26"/>
      <c r="L22" s="26"/>
      <c r="M22" s="25"/>
      <c r="N22" s="25"/>
      <c r="O22" s="30"/>
      <c r="P22" s="36"/>
      <c r="Q22" s="31"/>
      <c r="R22" s="32"/>
      <c r="S22" s="31"/>
      <c r="T22" s="31"/>
      <c r="U22" s="33">
        <v>6</v>
      </c>
      <c r="V22" s="33">
        <v>0</v>
      </c>
      <c r="W22" s="33">
        <v>9</v>
      </c>
      <c r="X22" s="33">
        <v>0</v>
      </c>
      <c r="Y22" s="33">
        <v>16</v>
      </c>
      <c r="Z22" s="31"/>
      <c r="AA22" s="31"/>
      <c r="AB22" s="31"/>
      <c r="AC22" s="32"/>
      <c r="AD22" s="34"/>
      <c r="AE22" s="31"/>
      <c r="AF22" s="9"/>
    </row>
    <row r="23" spans="1:33" s="23" customFormat="1" ht="15" customHeight="1" x14ac:dyDescent="0.25">
      <c r="A23" s="9"/>
      <c r="B23" s="38">
        <v>2008</v>
      </c>
      <c r="C23" s="39" t="s">
        <v>54</v>
      </c>
      <c r="D23" s="40" t="s">
        <v>50</v>
      </c>
      <c r="E23" s="39"/>
      <c r="F23" s="40" t="s">
        <v>49</v>
      </c>
      <c r="G23" s="39"/>
      <c r="H23" s="39"/>
      <c r="I23" s="39"/>
      <c r="J23" s="39"/>
      <c r="K23" s="40"/>
      <c r="L23" s="40"/>
      <c r="M23" s="40"/>
      <c r="N23" s="40"/>
      <c r="O23" s="30"/>
      <c r="P23" s="36"/>
      <c r="Q23" s="31"/>
      <c r="R23" s="32"/>
      <c r="S23" s="31"/>
      <c r="T23" s="31"/>
      <c r="U23" s="33"/>
      <c r="V23" s="33"/>
      <c r="W23" s="33"/>
      <c r="X23" s="33"/>
      <c r="Y23" s="33"/>
      <c r="Z23" s="31"/>
      <c r="AA23" s="31"/>
      <c r="AB23" s="31"/>
      <c r="AC23" s="32"/>
      <c r="AD23" s="34"/>
      <c r="AE23" s="31"/>
      <c r="AF23" s="9"/>
    </row>
    <row r="24" spans="1:33" s="23" customFormat="1" ht="15" customHeight="1" x14ac:dyDescent="0.25">
      <c r="A24" s="9"/>
      <c r="B24" s="38">
        <v>2009</v>
      </c>
      <c r="C24" s="39" t="s">
        <v>53</v>
      </c>
      <c r="D24" s="40" t="s">
        <v>50</v>
      </c>
      <c r="E24" s="39"/>
      <c r="F24" s="40" t="s">
        <v>49</v>
      </c>
      <c r="G24" s="39"/>
      <c r="H24" s="39"/>
      <c r="I24" s="39"/>
      <c r="J24" s="39"/>
      <c r="K24" s="40"/>
      <c r="L24" s="40"/>
      <c r="M24" s="40"/>
      <c r="N24" s="40"/>
      <c r="O24" s="30"/>
      <c r="P24" s="31"/>
      <c r="Q24" s="31"/>
      <c r="R24" s="32"/>
      <c r="S24" s="31"/>
      <c r="T24" s="31"/>
      <c r="U24" s="33"/>
      <c r="V24" s="33"/>
      <c r="W24" s="33"/>
      <c r="X24" s="33"/>
      <c r="Y24" s="33"/>
      <c r="Z24" s="31"/>
      <c r="AA24" s="36"/>
      <c r="AB24" s="36"/>
      <c r="AC24" s="32"/>
      <c r="AD24" s="34"/>
      <c r="AE24" s="31"/>
      <c r="AF24" s="9"/>
    </row>
    <row r="25" spans="1:33" s="23" customFormat="1" ht="15" customHeight="1" x14ac:dyDescent="0.25">
      <c r="A25" s="1"/>
      <c r="B25" s="16" t="s">
        <v>7</v>
      </c>
      <c r="C25" s="17"/>
      <c r="D25" s="15"/>
      <c r="E25" s="18">
        <f t="shared" ref="E25:M25" si="0">SUM(E12:E24)</f>
        <v>0</v>
      </c>
      <c r="F25" s="18">
        <f t="shared" si="0"/>
        <v>0</v>
      </c>
      <c r="G25" s="18">
        <f t="shared" si="0"/>
        <v>0</v>
      </c>
      <c r="H25" s="18">
        <f t="shared" si="0"/>
        <v>0</v>
      </c>
      <c r="I25" s="18">
        <f t="shared" si="0"/>
        <v>0</v>
      </c>
      <c r="J25" s="18">
        <f t="shared" si="0"/>
        <v>0</v>
      </c>
      <c r="K25" s="18">
        <f t="shared" si="0"/>
        <v>0</v>
      </c>
      <c r="L25" s="18">
        <f t="shared" si="0"/>
        <v>0</v>
      </c>
      <c r="M25" s="18">
        <f t="shared" si="0"/>
        <v>0</v>
      </c>
      <c r="N25" s="41"/>
      <c r="O25" s="24"/>
      <c r="P25" s="18">
        <f t="shared" ref="P25:AE25" si="1">SUM(P12:P24)</f>
        <v>0</v>
      </c>
      <c r="Q25" s="18">
        <f t="shared" si="1"/>
        <v>0</v>
      </c>
      <c r="R25" s="18">
        <f t="shared" si="1"/>
        <v>0</v>
      </c>
      <c r="S25" s="18">
        <f t="shared" si="1"/>
        <v>0</v>
      </c>
      <c r="T25" s="18">
        <f t="shared" si="1"/>
        <v>0</v>
      </c>
      <c r="U25" s="18">
        <f t="shared" si="1"/>
        <v>11</v>
      </c>
      <c r="V25" s="18">
        <f t="shared" si="1"/>
        <v>1</v>
      </c>
      <c r="W25" s="18">
        <f t="shared" si="1"/>
        <v>12</v>
      </c>
      <c r="X25" s="18">
        <f t="shared" si="1"/>
        <v>2</v>
      </c>
      <c r="Y25" s="18">
        <f t="shared" si="1"/>
        <v>27</v>
      </c>
      <c r="Z25" s="18">
        <f t="shared" si="1"/>
        <v>0</v>
      </c>
      <c r="AA25" s="18">
        <f t="shared" si="1"/>
        <v>0</v>
      </c>
      <c r="AB25" s="18">
        <f t="shared" si="1"/>
        <v>0</v>
      </c>
      <c r="AC25" s="18">
        <f t="shared" si="1"/>
        <v>0</v>
      </c>
      <c r="AD25" s="18">
        <f t="shared" si="1"/>
        <v>0</v>
      </c>
      <c r="AE25" s="18">
        <f t="shared" si="1"/>
        <v>0</v>
      </c>
      <c r="AF25" s="9"/>
    </row>
    <row r="26" spans="1:33" ht="15" customHeight="1" x14ac:dyDescent="0.25">
      <c r="A26" s="9"/>
      <c r="B26" s="2" t="s">
        <v>2</v>
      </c>
      <c r="C26" s="34"/>
      <c r="D26" s="42">
        <f>SUM(F25:H25)+((I25-F25-G25)/3)+(E25/3)+(Z25*25)+(AA25*25)+(AB25*10)+(AC25*25)+(AD25*20)+(AE25*15)</f>
        <v>0</v>
      </c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5"/>
      <c r="AE26" s="43"/>
      <c r="AF26" s="9"/>
    </row>
    <row r="27" spans="1:33" s="23" customFormat="1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30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9"/>
    </row>
    <row r="28" spans="1:33" ht="15" customHeight="1" x14ac:dyDescent="0.25">
      <c r="A28" s="9"/>
      <c r="B28" s="22" t="s">
        <v>26</v>
      </c>
      <c r="C28" s="47"/>
      <c r="D28" s="47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3"/>
      <c r="K28" s="18" t="s">
        <v>28</v>
      </c>
      <c r="L28" s="18" t="s">
        <v>29</v>
      </c>
      <c r="M28" s="18" t="s">
        <v>30</v>
      </c>
      <c r="N28" s="18" t="s">
        <v>22</v>
      </c>
      <c r="O28" s="24"/>
      <c r="P28" s="48" t="s">
        <v>31</v>
      </c>
      <c r="Q28" s="12"/>
      <c r="R28" s="12"/>
      <c r="S28" s="12"/>
      <c r="T28" s="49"/>
      <c r="U28" s="49"/>
      <c r="V28" s="49"/>
      <c r="W28" s="49"/>
      <c r="X28" s="49"/>
      <c r="Y28" s="12"/>
      <c r="Z28" s="12"/>
      <c r="AA28" s="12"/>
      <c r="AB28" s="12"/>
      <c r="AC28" s="12"/>
      <c r="AD28" s="12"/>
      <c r="AE28" s="50"/>
      <c r="AF28" s="9"/>
      <c r="AG28" s="43"/>
    </row>
    <row r="29" spans="1:33" ht="15" customHeight="1" x14ac:dyDescent="0.25">
      <c r="A29" s="9"/>
      <c r="B29" s="48" t="s">
        <v>13</v>
      </c>
      <c r="C29" s="12"/>
      <c r="D29" s="50"/>
      <c r="E29" s="31"/>
      <c r="F29" s="31"/>
      <c r="G29" s="31"/>
      <c r="H29" s="31"/>
      <c r="I29" s="31"/>
      <c r="J29" s="43"/>
      <c r="K29" s="51"/>
      <c r="L29" s="51"/>
      <c r="M29" s="51"/>
      <c r="N29" s="52"/>
      <c r="O29" s="24"/>
      <c r="P29" s="93" t="s">
        <v>9</v>
      </c>
      <c r="Q29" s="114"/>
      <c r="R29" s="94" t="s">
        <v>40</v>
      </c>
      <c r="S29" s="94"/>
      <c r="T29" s="94"/>
      <c r="U29" s="94"/>
      <c r="V29" s="94"/>
      <c r="W29" s="94"/>
      <c r="X29" s="94"/>
      <c r="Y29" s="115" t="s">
        <v>11</v>
      </c>
      <c r="Z29" s="115"/>
      <c r="AA29" s="94"/>
      <c r="AB29" s="116" t="s">
        <v>45</v>
      </c>
      <c r="AC29" s="94"/>
      <c r="AD29" s="117"/>
      <c r="AE29" s="130" t="s">
        <v>86</v>
      </c>
      <c r="AF29" s="9"/>
      <c r="AG29" s="43"/>
    </row>
    <row r="30" spans="1:33" ht="15" customHeight="1" x14ac:dyDescent="0.25">
      <c r="A30" s="9"/>
      <c r="B30" s="53" t="s">
        <v>15</v>
      </c>
      <c r="C30" s="54"/>
      <c r="D30" s="55"/>
      <c r="E30" s="31"/>
      <c r="F30" s="31"/>
      <c r="G30" s="31"/>
      <c r="H30" s="31"/>
      <c r="I30" s="31"/>
      <c r="J30" s="43"/>
      <c r="K30" s="51"/>
      <c r="L30" s="51"/>
      <c r="M30" s="51"/>
      <c r="N30" s="52"/>
      <c r="O30" s="24"/>
      <c r="P30" s="118" t="s">
        <v>70</v>
      </c>
      <c r="Q30" s="119"/>
      <c r="R30" s="120" t="s">
        <v>41</v>
      </c>
      <c r="S30" s="120"/>
      <c r="T30" s="120"/>
      <c r="U30" s="120"/>
      <c r="V30" s="120"/>
      <c r="W30" s="120"/>
      <c r="X30" s="120"/>
      <c r="Y30" s="121" t="s">
        <v>42</v>
      </c>
      <c r="Z30" s="121"/>
      <c r="AA30" s="120"/>
      <c r="AB30" s="122" t="s">
        <v>46</v>
      </c>
      <c r="AC30" s="120"/>
      <c r="AD30" s="123"/>
      <c r="AE30" s="131" t="s">
        <v>86</v>
      </c>
      <c r="AF30" s="9"/>
      <c r="AG30" s="43"/>
    </row>
    <row r="31" spans="1:33" ht="15" customHeight="1" x14ac:dyDescent="0.25">
      <c r="A31" s="9"/>
      <c r="B31" s="56" t="s">
        <v>16</v>
      </c>
      <c r="C31" s="57"/>
      <c r="D31" s="58"/>
      <c r="E31" s="59">
        <f>SUM(U25)</f>
        <v>11</v>
      </c>
      <c r="F31" s="59">
        <f>SUM(V25)</f>
        <v>1</v>
      </c>
      <c r="G31" s="59">
        <f>SUM(W25)</f>
        <v>12</v>
      </c>
      <c r="H31" s="59">
        <f>SUM(X25)</f>
        <v>2</v>
      </c>
      <c r="I31" s="59">
        <f>SUM(Y25)</f>
        <v>27</v>
      </c>
      <c r="J31" s="43"/>
      <c r="K31" s="60">
        <f>PRODUCT((F31+G31)/E31)</f>
        <v>1.1818181818181819</v>
      </c>
      <c r="L31" s="60">
        <f>PRODUCT(H31/E31)</f>
        <v>0.18181818181818182</v>
      </c>
      <c r="M31" s="60">
        <f>PRODUCT(I31/E31)</f>
        <v>2.4545454545454546</v>
      </c>
      <c r="N31" s="61">
        <v>0.41499999999999998</v>
      </c>
      <c r="O31" s="24"/>
      <c r="P31" s="118" t="s">
        <v>71</v>
      </c>
      <c r="Q31" s="119"/>
      <c r="R31" s="120" t="s">
        <v>44</v>
      </c>
      <c r="S31" s="120"/>
      <c r="T31" s="120"/>
      <c r="U31" s="120"/>
      <c r="V31" s="120"/>
      <c r="W31" s="120"/>
      <c r="X31" s="120"/>
      <c r="Y31" s="121" t="s">
        <v>43</v>
      </c>
      <c r="Z31" s="121"/>
      <c r="AA31" s="120"/>
      <c r="AB31" s="122" t="s">
        <v>47</v>
      </c>
      <c r="AC31" s="120"/>
      <c r="AD31" s="123"/>
      <c r="AE31" s="131" t="s">
        <v>86</v>
      </c>
      <c r="AF31" s="9"/>
      <c r="AG31" s="43"/>
    </row>
    <row r="32" spans="1:33" ht="15" customHeight="1" x14ac:dyDescent="0.25">
      <c r="A32" s="9"/>
      <c r="B32" s="62" t="s">
        <v>27</v>
      </c>
      <c r="C32" s="63"/>
      <c r="D32" s="64"/>
      <c r="E32" s="18">
        <f>SUM(E29:E31)</f>
        <v>11</v>
      </c>
      <c r="F32" s="18">
        <f>SUM(F29:F31)</f>
        <v>1</v>
      </c>
      <c r="G32" s="18">
        <f>SUM(G29:G31)</f>
        <v>12</v>
      </c>
      <c r="H32" s="18">
        <f>SUM(H29:H31)</f>
        <v>2</v>
      </c>
      <c r="I32" s="18">
        <f>SUM(I29:I31)</f>
        <v>27</v>
      </c>
      <c r="J32" s="43"/>
      <c r="K32" s="65">
        <f>PRODUCT((F32+G32)/E32)</f>
        <v>1.1818181818181819</v>
      </c>
      <c r="L32" s="65">
        <f>PRODUCT(H32/E32)</f>
        <v>0.18181818181818182</v>
      </c>
      <c r="M32" s="65">
        <f>PRODUCT(I32/E32)</f>
        <v>2.4545454545454546</v>
      </c>
      <c r="N32" s="41">
        <v>0.41499999999999998</v>
      </c>
      <c r="O32" s="24"/>
      <c r="P32" s="124" t="s">
        <v>10</v>
      </c>
      <c r="Q32" s="125"/>
      <c r="R32" s="126" t="s">
        <v>44</v>
      </c>
      <c r="S32" s="126"/>
      <c r="T32" s="126"/>
      <c r="U32" s="126"/>
      <c r="V32" s="126"/>
      <c r="W32" s="126"/>
      <c r="X32" s="126"/>
      <c r="Y32" s="127" t="s">
        <v>43</v>
      </c>
      <c r="Z32" s="127"/>
      <c r="AA32" s="126"/>
      <c r="AB32" s="128" t="s">
        <v>47</v>
      </c>
      <c r="AC32" s="126"/>
      <c r="AD32" s="129"/>
      <c r="AE32" s="132" t="s">
        <v>86</v>
      </c>
      <c r="AF32" s="9"/>
      <c r="AG32" s="43"/>
    </row>
    <row r="33" spans="1:33" ht="10.5" customHeight="1" x14ac:dyDescent="0.3">
      <c r="A33" s="9"/>
      <c r="B33" s="45"/>
      <c r="C33" s="45"/>
      <c r="D33" s="45"/>
      <c r="E33" s="45"/>
      <c r="F33" s="45"/>
      <c r="G33" s="45"/>
      <c r="H33" s="45"/>
      <c r="I33" s="45"/>
      <c r="J33" s="43"/>
      <c r="K33" s="45"/>
      <c r="L33" s="45"/>
      <c r="M33" s="45"/>
      <c r="N33" s="44"/>
      <c r="O33" s="24"/>
      <c r="P33" s="43"/>
      <c r="Q33" s="43"/>
      <c r="R33" s="43"/>
      <c r="S33" s="43"/>
      <c r="T33" s="24"/>
      <c r="U33" s="24"/>
      <c r="V33" s="66"/>
      <c r="W33" s="43"/>
      <c r="X33" s="43"/>
      <c r="Y33" s="43"/>
      <c r="Z33" s="43"/>
      <c r="AA33" s="43"/>
      <c r="AB33" s="43"/>
      <c r="AC33" s="43"/>
      <c r="AD33" s="43"/>
      <c r="AE33" s="43"/>
      <c r="AF33" s="9"/>
      <c r="AG33" s="24"/>
    </row>
    <row r="34" spans="1:33" ht="15" customHeight="1" x14ac:dyDescent="0.3">
      <c r="A34" s="9"/>
      <c r="B34" s="43" t="s">
        <v>59</v>
      </c>
      <c r="C34" s="43"/>
      <c r="D34" s="67" t="s">
        <v>63</v>
      </c>
      <c r="E34" s="24"/>
      <c r="F34" s="24"/>
      <c r="G34" s="24"/>
      <c r="H34" s="24"/>
      <c r="I34" s="24"/>
      <c r="J34" s="24"/>
      <c r="K34" s="43" t="s">
        <v>61</v>
      </c>
      <c r="L34" s="24"/>
      <c r="M34" s="24"/>
      <c r="N34" s="44"/>
      <c r="O34" s="24"/>
      <c r="P34" s="43"/>
      <c r="Q34" s="43" t="s">
        <v>62</v>
      </c>
      <c r="R34" s="43"/>
      <c r="S34" s="43"/>
      <c r="T34" s="24"/>
      <c r="U34" s="24"/>
      <c r="V34" s="66"/>
      <c r="W34" s="43" t="s">
        <v>60</v>
      </c>
      <c r="X34" s="43"/>
      <c r="Y34" s="43"/>
      <c r="Z34" s="43"/>
      <c r="AA34" s="43"/>
      <c r="AB34" s="43"/>
      <c r="AC34" s="43" t="s">
        <v>68</v>
      </c>
      <c r="AD34" s="43"/>
      <c r="AE34" s="9"/>
      <c r="AF34" s="9"/>
    </row>
    <row r="35" spans="1:33" ht="15" customHeight="1" x14ac:dyDescent="0.3">
      <c r="A35" s="9"/>
      <c r="B35" s="67"/>
      <c r="C35" s="24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24"/>
      <c r="O35" s="46"/>
      <c r="P35" s="43"/>
      <c r="Q35" s="43"/>
      <c r="R35" s="43"/>
      <c r="S35" s="43"/>
      <c r="T35" s="24"/>
      <c r="U35" s="24"/>
      <c r="V35" s="66"/>
      <c r="W35" s="43"/>
      <c r="X35" s="43"/>
      <c r="Y35" s="43"/>
      <c r="Z35" s="43"/>
      <c r="AA35" s="43"/>
      <c r="AB35" s="43"/>
      <c r="AC35" s="43"/>
      <c r="AD35" s="43"/>
      <c r="AE35" s="43"/>
      <c r="AF35" s="9"/>
    </row>
    <row r="36" spans="1:33" ht="15" customHeight="1" x14ac:dyDescent="0.3">
      <c r="A36" s="9"/>
      <c r="B36" s="43"/>
      <c r="C36" s="1"/>
      <c r="D36" s="43"/>
      <c r="E36" s="43"/>
      <c r="F36" s="43"/>
      <c r="G36" s="43"/>
      <c r="H36" s="43"/>
      <c r="I36" s="43"/>
      <c r="J36" s="43"/>
      <c r="K36" s="43"/>
      <c r="L36" s="43"/>
      <c r="M36" s="24"/>
      <c r="N36" s="43"/>
      <c r="O36" s="24"/>
      <c r="P36" s="43"/>
      <c r="Q36" s="43"/>
      <c r="R36" s="43"/>
      <c r="S36" s="43"/>
      <c r="T36" s="24"/>
      <c r="U36" s="24"/>
      <c r="V36" s="66"/>
      <c r="W36" s="43"/>
      <c r="X36" s="43"/>
      <c r="Y36" s="43"/>
      <c r="Z36" s="43"/>
      <c r="AA36" s="43"/>
      <c r="AB36" s="43"/>
      <c r="AC36" s="43"/>
      <c r="AD36" s="43"/>
      <c r="AE36" s="43"/>
      <c r="AF36" s="9"/>
    </row>
    <row r="37" spans="1:33" ht="15" customHeight="1" x14ac:dyDescent="0.3">
      <c r="A37" s="9"/>
      <c r="B37" s="24"/>
      <c r="C37" s="24"/>
      <c r="D37" s="4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46"/>
      <c r="P37" s="43"/>
      <c r="Q37" s="43"/>
      <c r="R37" s="43"/>
      <c r="S37" s="43"/>
      <c r="T37" s="24"/>
      <c r="U37" s="24"/>
      <c r="V37" s="66"/>
      <c r="W37" s="43"/>
      <c r="X37" s="43"/>
      <c r="Y37" s="43"/>
      <c r="Z37" s="43"/>
      <c r="AA37" s="43"/>
      <c r="AB37" s="43"/>
      <c r="AC37" s="43"/>
      <c r="AD37" s="43"/>
      <c r="AE37" s="43"/>
      <c r="AF37" s="9"/>
    </row>
    <row r="38" spans="1:33" ht="15" customHeight="1" x14ac:dyDescent="0.3">
      <c r="A38" s="9"/>
      <c r="B38" s="43"/>
      <c r="C38" s="1"/>
      <c r="D38" s="43"/>
      <c r="E38" s="43"/>
      <c r="F38" s="43"/>
      <c r="G38" s="43"/>
      <c r="H38" s="43"/>
      <c r="I38" s="43"/>
      <c r="J38" s="43"/>
      <c r="K38" s="43"/>
      <c r="L38" s="43"/>
      <c r="M38" s="24"/>
      <c r="N38" s="43"/>
      <c r="O38" s="24"/>
      <c r="P38" s="43"/>
      <c r="Q38" s="43"/>
      <c r="R38" s="43"/>
      <c r="S38" s="43"/>
      <c r="T38" s="24"/>
      <c r="U38" s="24"/>
      <c r="V38" s="66"/>
      <c r="W38" s="43"/>
      <c r="X38" s="43"/>
      <c r="Y38" s="43"/>
      <c r="Z38" s="43"/>
      <c r="AA38" s="43"/>
      <c r="AB38" s="43"/>
      <c r="AC38" s="43"/>
      <c r="AD38" s="43"/>
      <c r="AE38" s="43"/>
      <c r="AF38" s="9"/>
    </row>
    <row r="39" spans="1:33" ht="15" customHeight="1" x14ac:dyDescent="0.3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3"/>
      <c r="R39" s="43"/>
      <c r="S39" s="43"/>
      <c r="T39" s="24"/>
      <c r="U39" s="24"/>
      <c r="V39" s="66"/>
      <c r="W39" s="43"/>
      <c r="X39" s="43"/>
      <c r="Y39" s="43"/>
      <c r="Z39" s="43"/>
      <c r="AA39" s="43"/>
      <c r="AB39" s="43"/>
      <c r="AC39" s="43"/>
      <c r="AD39" s="43"/>
      <c r="AE39" s="43"/>
      <c r="AF39" s="9"/>
    </row>
    <row r="40" spans="1:33" ht="15" customHeight="1" x14ac:dyDescent="0.3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3"/>
      <c r="R40" s="43"/>
      <c r="S40" s="43"/>
      <c r="T40" s="24"/>
      <c r="U40" s="24"/>
      <c r="V40" s="66"/>
      <c r="W40" s="66"/>
      <c r="X40" s="24"/>
      <c r="Y40" s="24"/>
      <c r="Z40" s="24"/>
      <c r="AA40" s="24"/>
      <c r="AB40" s="24"/>
      <c r="AC40" s="24"/>
      <c r="AD40" s="24"/>
      <c r="AE40" s="24"/>
      <c r="AF40" s="9"/>
    </row>
    <row r="41" spans="1:33" ht="15" customHeight="1" x14ac:dyDescent="0.3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3"/>
      <c r="R41" s="43"/>
      <c r="S41" s="43"/>
      <c r="T41" s="24"/>
      <c r="U41" s="24"/>
      <c r="V41" s="66"/>
      <c r="W41" s="66"/>
      <c r="X41" s="24"/>
      <c r="Y41" s="24"/>
      <c r="Z41" s="24"/>
      <c r="AA41" s="24"/>
      <c r="AB41" s="24"/>
      <c r="AC41" s="24"/>
      <c r="AD41" s="24"/>
      <c r="AE41" s="24"/>
      <c r="AF41" s="9"/>
    </row>
    <row r="42" spans="1:33" ht="15" customHeight="1" x14ac:dyDescent="0.3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3"/>
      <c r="R42" s="43"/>
      <c r="S42" s="43"/>
      <c r="T42" s="24"/>
      <c r="U42" s="24"/>
      <c r="V42" s="66"/>
      <c r="W42" s="66"/>
      <c r="X42" s="24"/>
      <c r="Y42" s="24"/>
      <c r="Z42" s="24"/>
      <c r="AA42" s="24"/>
      <c r="AB42" s="24"/>
      <c r="AC42" s="24"/>
      <c r="AD42" s="24"/>
      <c r="AE42" s="24"/>
      <c r="AF42" s="9"/>
    </row>
    <row r="43" spans="1:33" ht="15" customHeight="1" x14ac:dyDescent="0.3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3"/>
      <c r="R43" s="43"/>
      <c r="S43" s="43"/>
      <c r="T43" s="24"/>
      <c r="U43" s="24"/>
      <c r="V43" s="66"/>
      <c r="W43" s="66"/>
      <c r="X43" s="24"/>
      <c r="Y43" s="24"/>
      <c r="Z43" s="24"/>
      <c r="AA43" s="24"/>
      <c r="AB43" s="24"/>
      <c r="AC43" s="24"/>
      <c r="AD43" s="24"/>
      <c r="AE43" s="24"/>
      <c r="AF43" s="9"/>
    </row>
    <row r="44" spans="1:33" ht="15" customHeight="1" x14ac:dyDescent="0.3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3"/>
      <c r="R44" s="43"/>
      <c r="S44" s="43"/>
      <c r="T44" s="24"/>
      <c r="U44" s="24"/>
      <c r="V44" s="66"/>
      <c r="W44" s="66"/>
      <c r="X44" s="24"/>
      <c r="Y44" s="24"/>
      <c r="Z44" s="24"/>
      <c r="AA44" s="24"/>
      <c r="AB44" s="24"/>
      <c r="AC44" s="24"/>
      <c r="AD44" s="24"/>
      <c r="AE44" s="24"/>
      <c r="AF44" s="9"/>
    </row>
    <row r="45" spans="1:33" ht="15" customHeight="1" x14ac:dyDescent="0.3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3"/>
      <c r="R45" s="43"/>
      <c r="S45" s="43"/>
      <c r="T45" s="24"/>
      <c r="U45" s="24"/>
      <c r="V45" s="66"/>
      <c r="W45" s="66"/>
      <c r="X45" s="24"/>
      <c r="Y45" s="24"/>
      <c r="Z45" s="24"/>
      <c r="AA45" s="24"/>
      <c r="AB45" s="24"/>
      <c r="AC45" s="24"/>
      <c r="AD45" s="24"/>
      <c r="AE45" s="24"/>
      <c r="AF45" s="9"/>
    </row>
    <row r="46" spans="1:33" ht="15" customHeight="1" x14ac:dyDescent="0.3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3"/>
      <c r="R46" s="43"/>
      <c r="S46" s="43"/>
      <c r="T46" s="24"/>
      <c r="U46" s="24"/>
      <c r="V46" s="66"/>
      <c r="W46" s="66"/>
      <c r="X46" s="24"/>
      <c r="Y46" s="24"/>
      <c r="Z46" s="24"/>
      <c r="AA46" s="24"/>
      <c r="AB46" s="24"/>
      <c r="AC46" s="24"/>
      <c r="AD46" s="24"/>
      <c r="AE46" s="24"/>
      <c r="AF46" s="9"/>
    </row>
    <row r="47" spans="1:33" ht="15" customHeight="1" x14ac:dyDescent="0.3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3"/>
      <c r="R47" s="43"/>
      <c r="S47" s="43"/>
      <c r="T47" s="24"/>
      <c r="U47" s="24"/>
      <c r="V47" s="66"/>
      <c r="W47" s="66"/>
      <c r="X47" s="24"/>
      <c r="Y47" s="24"/>
      <c r="Z47" s="24"/>
      <c r="AA47" s="24"/>
      <c r="AB47" s="24"/>
      <c r="AC47" s="24"/>
      <c r="AD47" s="24"/>
      <c r="AE47" s="24"/>
      <c r="AF47" s="9"/>
    </row>
    <row r="48" spans="1:33" ht="15" customHeight="1" x14ac:dyDescent="0.3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3"/>
      <c r="R48" s="43"/>
      <c r="S48" s="43"/>
      <c r="T48" s="24"/>
      <c r="U48" s="24"/>
      <c r="V48" s="66"/>
      <c r="W48" s="66"/>
      <c r="X48" s="24"/>
      <c r="Y48" s="24"/>
      <c r="Z48" s="24"/>
      <c r="AA48" s="24"/>
      <c r="AB48" s="24"/>
      <c r="AC48" s="24"/>
      <c r="AD48" s="24"/>
      <c r="AE48" s="24"/>
      <c r="AF48" s="9"/>
    </row>
    <row r="49" spans="1:32" ht="15" customHeight="1" x14ac:dyDescent="0.3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3"/>
      <c r="R49" s="43"/>
      <c r="S49" s="43"/>
      <c r="T49" s="24"/>
      <c r="U49" s="24"/>
      <c r="V49" s="66"/>
      <c r="W49" s="66"/>
      <c r="X49" s="24"/>
      <c r="Y49" s="24"/>
      <c r="Z49" s="24"/>
      <c r="AA49" s="24"/>
      <c r="AB49" s="24"/>
      <c r="AC49" s="24"/>
      <c r="AD49" s="24"/>
      <c r="AE49" s="24"/>
      <c r="AF49" s="9"/>
    </row>
    <row r="50" spans="1:32" ht="15" customHeight="1" x14ac:dyDescent="0.3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3"/>
      <c r="R50" s="43"/>
      <c r="S50" s="43"/>
      <c r="T50" s="24"/>
      <c r="U50" s="24"/>
      <c r="V50" s="66"/>
      <c r="W50" s="66"/>
      <c r="X50" s="24"/>
      <c r="Y50" s="24"/>
      <c r="Z50" s="24"/>
      <c r="AA50" s="24"/>
      <c r="AB50" s="24"/>
      <c r="AC50" s="24"/>
      <c r="AD50" s="24"/>
      <c r="AE50" s="24"/>
      <c r="AF50" s="9"/>
    </row>
    <row r="51" spans="1:32" ht="15" customHeight="1" x14ac:dyDescent="0.3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3"/>
      <c r="R51" s="43"/>
      <c r="S51" s="43"/>
      <c r="T51" s="24"/>
      <c r="U51" s="24"/>
      <c r="V51" s="66"/>
      <c r="W51" s="66"/>
      <c r="X51" s="24"/>
      <c r="Y51" s="24"/>
      <c r="Z51" s="24"/>
      <c r="AA51" s="24"/>
      <c r="AB51" s="24"/>
      <c r="AC51" s="24"/>
      <c r="AD51" s="24"/>
      <c r="AE51" s="24"/>
      <c r="AF51" s="9"/>
    </row>
    <row r="52" spans="1:32" ht="15" customHeight="1" x14ac:dyDescent="0.3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3"/>
      <c r="R52" s="43"/>
      <c r="S52" s="43"/>
      <c r="T52" s="24"/>
      <c r="U52" s="24"/>
      <c r="V52" s="66"/>
      <c r="W52" s="66"/>
      <c r="X52" s="24"/>
      <c r="Y52" s="24"/>
      <c r="Z52" s="24"/>
      <c r="AA52" s="24"/>
      <c r="AB52" s="24"/>
      <c r="AC52" s="24"/>
      <c r="AD52" s="24"/>
      <c r="AE52" s="24"/>
      <c r="AF52" s="9"/>
    </row>
    <row r="53" spans="1:32" ht="15" customHeight="1" x14ac:dyDescent="0.3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3"/>
      <c r="R53" s="43"/>
      <c r="S53" s="43"/>
      <c r="T53" s="24"/>
      <c r="U53" s="24"/>
      <c r="V53" s="66"/>
      <c r="W53" s="66"/>
      <c r="X53" s="24"/>
      <c r="Y53" s="24"/>
      <c r="Z53" s="24"/>
      <c r="AA53" s="24"/>
      <c r="AB53" s="24"/>
      <c r="AC53" s="24"/>
      <c r="AD53" s="24"/>
      <c r="AE53" s="24"/>
      <c r="AF53" s="9"/>
    </row>
    <row r="54" spans="1:32" ht="15" customHeight="1" x14ac:dyDescent="0.3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3"/>
      <c r="R54" s="43"/>
      <c r="S54" s="43"/>
      <c r="T54" s="24"/>
      <c r="U54" s="24"/>
      <c r="V54" s="66"/>
      <c r="W54" s="66"/>
      <c r="X54" s="24"/>
      <c r="Y54" s="24"/>
      <c r="Z54" s="24"/>
      <c r="AA54" s="24"/>
      <c r="AB54" s="24"/>
      <c r="AC54" s="24"/>
      <c r="AD54" s="24"/>
      <c r="AE54" s="24"/>
      <c r="AF54" s="9"/>
    </row>
    <row r="55" spans="1:32" ht="15" customHeight="1" x14ac:dyDescent="0.3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3"/>
      <c r="R55" s="43"/>
      <c r="S55" s="43"/>
      <c r="T55" s="24"/>
      <c r="U55" s="24"/>
      <c r="V55" s="66"/>
      <c r="W55" s="66"/>
      <c r="X55" s="24"/>
      <c r="Y55" s="24"/>
      <c r="Z55" s="24"/>
      <c r="AA55" s="24"/>
      <c r="AB55" s="24"/>
      <c r="AC55" s="24"/>
      <c r="AD55" s="24"/>
      <c r="AE55" s="24"/>
      <c r="AF55" s="9"/>
    </row>
    <row r="56" spans="1:32" ht="15" customHeight="1" x14ac:dyDescent="0.3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3"/>
      <c r="R56" s="43"/>
      <c r="S56" s="43"/>
      <c r="T56" s="24"/>
      <c r="U56" s="24"/>
      <c r="V56" s="66"/>
      <c r="W56" s="66"/>
      <c r="X56" s="24"/>
      <c r="Y56" s="24"/>
      <c r="Z56" s="24"/>
      <c r="AA56" s="24"/>
      <c r="AB56" s="24"/>
      <c r="AC56" s="24"/>
      <c r="AD56" s="24"/>
      <c r="AE56" s="24"/>
      <c r="AF56" s="9"/>
    </row>
    <row r="57" spans="1:32" ht="15" customHeight="1" x14ac:dyDescent="0.3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3"/>
      <c r="R57" s="43"/>
      <c r="S57" s="43"/>
      <c r="T57" s="24"/>
      <c r="U57" s="24"/>
      <c r="V57" s="66"/>
      <c r="W57" s="66"/>
      <c r="X57" s="24"/>
      <c r="Y57" s="24"/>
      <c r="Z57" s="24"/>
      <c r="AA57" s="24"/>
      <c r="AB57" s="24"/>
      <c r="AC57" s="24"/>
      <c r="AD57" s="24"/>
      <c r="AE57" s="24"/>
      <c r="AF57" s="9"/>
    </row>
    <row r="58" spans="1:32" ht="15" customHeight="1" x14ac:dyDescent="0.3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3"/>
      <c r="R58" s="43"/>
      <c r="S58" s="43"/>
      <c r="T58" s="24"/>
      <c r="U58" s="24"/>
      <c r="V58" s="66"/>
      <c r="W58" s="66"/>
      <c r="X58" s="24"/>
      <c r="Y58" s="24"/>
      <c r="Z58" s="24"/>
      <c r="AA58" s="24"/>
      <c r="AB58" s="24"/>
      <c r="AC58" s="24"/>
      <c r="AD58" s="24"/>
      <c r="AE58" s="24"/>
      <c r="AF58" s="9"/>
    </row>
    <row r="59" spans="1:32" ht="15" customHeight="1" x14ac:dyDescent="0.3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3"/>
      <c r="R59" s="43"/>
      <c r="S59" s="43"/>
      <c r="T59" s="24"/>
      <c r="U59" s="24"/>
      <c r="V59" s="66"/>
      <c r="W59" s="66"/>
      <c r="X59" s="24"/>
      <c r="Y59" s="24"/>
      <c r="Z59" s="24"/>
      <c r="AA59" s="24"/>
      <c r="AB59" s="24"/>
      <c r="AC59" s="24"/>
      <c r="AD59" s="24"/>
      <c r="AE59" s="24"/>
      <c r="AF59" s="9"/>
    </row>
    <row r="60" spans="1:32" ht="15" customHeight="1" x14ac:dyDescent="0.3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3"/>
      <c r="R60" s="43"/>
      <c r="S60" s="43"/>
      <c r="T60" s="24"/>
      <c r="U60" s="24"/>
      <c r="V60" s="66"/>
      <c r="W60" s="66"/>
      <c r="X60" s="24"/>
      <c r="Y60" s="24"/>
      <c r="Z60" s="24"/>
      <c r="AA60" s="24"/>
      <c r="AB60" s="24"/>
      <c r="AC60" s="24"/>
      <c r="AD60" s="24"/>
      <c r="AE60" s="24"/>
      <c r="AF60" s="9"/>
    </row>
    <row r="61" spans="1:32" ht="15" customHeight="1" x14ac:dyDescent="0.3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3"/>
      <c r="R61" s="43"/>
      <c r="S61" s="43"/>
      <c r="T61" s="24"/>
      <c r="U61" s="24"/>
      <c r="V61" s="66"/>
      <c r="W61" s="66"/>
      <c r="X61" s="24"/>
      <c r="Y61" s="24"/>
      <c r="Z61" s="24"/>
      <c r="AA61" s="24"/>
      <c r="AB61" s="24"/>
      <c r="AC61" s="24"/>
      <c r="AD61" s="24"/>
      <c r="AE61" s="24"/>
      <c r="AF61" s="9"/>
    </row>
    <row r="62" spans="1:32" ht="15" customHeight="1" x14ac:dyDescent="0.3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3"/>
      <c r="R62" s="43"/>
      <c r="S62" s="43"/>
      <c r="T62" s="24"/>
      <c r="U62" s="24"/>
      <c r="V62" s="66"/>
      <c r="W62" s="66"/>
      <c r="X62" s="24"/>
      <c r="Y62" s="24"/>
      <c r="Z62" s="24"/>
      <c r="AA62" s="24"/>
      <c r="AB62" s="24"/>
      <c r="AC62" s="24"/>
      <c r="AD62" s="24"/>
      <c r="AE62" s="24"/>
      <c r="AF62" s="9"/>
    </row>
    <row r="63" spans="1:32" ht="15" customHeight="1" x14ac:dyDescent="0.3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3"/>
      <c r="R63" s="43"/>
      <c r="S63" s="43"/>
      <c r="T63" s="24"/>
      <c r="U63" s="24"/>
      <c r="V63" s="66"/>
      <c r="W63" s="66"/>
      <c r="X63" s="24"/>
      <c r="Y63" s="24"/>
      <c r="Z63" s="24"/>
      <c r="AA63" s="24"/>
      <c r="AB63" s="24"/>
      <c r="AC63" s="24"/>
      <c r="AD63" s="24"/>
      <c r="AE63" s="24"/>
      <c r="AF63" s="9"/>
    </row>
    <row r="64" spans="1:32" ht="15" customHeight="1" x14ac:dyDescent="0.3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3"/>
      <c r="R64" s="43"/>
      <c r="S64" s="43"/>
      <c r="T64" s="24"/>
      <c r="U64" s="24"/>
      <c r="V64" s="66"/>
      <c r="W64" s="66"/>
      <c r="X64" s="24"/>
      <c r="Y64" s="24"/>
      <c r="Z64" s="24"/>
      <c r="AA64" s="24"/>
      <c r="AB64" s="24"/>
      <c r="AC64" s="24"/>
      <c r="AD64" s="24"/>
      <c r="AE64" s="24"/>
      <c r="AF64" s="9"/>
    </row>
    <row r="65" spans="1:32" ht="15" customHeight="1" x14ac:dyDescent="0.3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3"/>
      <c r="R65" s="43"/>
      <c r="S65" s="43"/>
      <c r="T65" s="24"/>
      <c r="U65" s="24"/>
      <c r="V65" s="66"/>
      <c r="W65" s="66"/>
      <c r="X65" s="24"/>
      <c r="Y65" s="24"/>
      <c r="Z65" s="24"/>
      <c r="AA65" s="24"/>
      <c r="AB65" s="24"/>
      <c r="AC65" s="24"/>
      <c r="AD65" s="24"/>
      <c r="AE65" s="24"/>
      <c r="AF65" s="9"/>
    </row>
    <row r="66" spans="1:32" ht="15" customHeight="1" x14ac:dyDescent="0.3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3"/>
      <c r="R66" s="43"/>
      <c r="S66" s="43"/>
      <c r="T66" s="24"/>
      <c r="U66" s="24"/>
      <c r="V66" s="66"/>
      <c r="W66" s="66"/>
      <c r="X66" s="24"/>
      <c r="Y66" s="24"/>
      <c r="Z66" s="24"/>
      <c r="AA66" s="24"/>
      <c r="AB66" s="24"/>
      <c r="AC66" s="24"/>
      <c r="AD66" s="24"/>
      <c r="AE66" s="24"/>
      <c r="AF66" s="9"/>
    </row>
    <row r="67" spans="1:32" ht="15" customHeight="1" x14ac:dyDescent="0.3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3"/>
      <c r="R67" s="43"/>
      <c r="S67" s="43"/>
      <c r="T67" s="24"/>
      <c r="U67" s="24"/>
      <c r="V67" s="66"/>
      <c r="W67" s="66"/>
      <c r="X67" s="24"/>
      <c r="Y67" s="24"/>
      <c r="Z67" s="24"/>
      <c r="AA67" s="24"/>
      <c r="AB67" s="24"/>
      <c r="AC67" s="24"/>
      <c r="AD67" s="24"/>
      <c r="AE67" s="24"/>
      <c r="AF67" s="9"/>
    </row>
    <row r="68" spans="1:32" ht="15" customHeight="1" x14ac:dyDescent="0.3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3"/>
      <c r="R68" s="43"/>
      <c r="S68" s="43"/>
      <c r="T68" s="24"/>
      <c r="U68" s="24"/>
      <c r="V68" s="66"/>
      <c r="W68" s="66"/>
      <c r="X68" s="24"/>
      <c r="Y68" s="24"/>
      <c r="Z68" s="24"/>
      <c r="AA68" s="24"/>
      <c r="AB68" s="24"/>
      <c r="AC68" s="24"/>
      <c r="AD68" s="24"/>
      <c r="AE68" s="24"/>
      <c r="AF68" s="9"/>
    </row>
    <row r="69" spans="1:32" ht="15" customHeight="1" x14ac:dyDescent="0.3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3"/>
      <c r="R69" s="43"/>
      <c r="S69" s="43"/>
      <c r="T69" s="24"/>
      <c r="U69" s="24"/>
      <c r="V69" s="66"/>
      <c r="W69" s="66"/>
      <c r="X69" s="24"/>
      <c r="Y69" s="24"/>
      <c r="Z69" s="24"/>
      <c r="AA69" s="24"/>
      <c r="AB69" s="24"/>
      <c r="AC69" s="24"/>
      <c r="AD69" s="24"/>
      <c r="AE69" s="24"/>
      <c r="AF69" s="9"/>
    </row>
    <row r="70" spans="1:32" ht="15" customHeight="1" x14ac:dyDescent="0.3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3"/>
      <c r="R70" s="43"/>
      <c r="S70" s="43"/>
      <c r="T70" s="24"/>
      <c r="U70" s="24"/>
      <c r="V70" s="66"/>
      <c r="W70" s="66"/>
      <c r="X70" s="24"/>
      <c r="Y70" s="24"/>
      <c r="Z70" s="24"/>
      <c r="AA70" s="24"/>
      <c r="AB70" s="24"/>
      <c r="AC70" s="24"/>
      <c r="AD70" s="24"/>
      <c r="AE70" s="24"/>
      <c r="AF70" s="9"/>
    </row>
    <row r="71" spans="1:32" ht="15" customHeight="1" x14ac:dyDescent="0.3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3"/>
      <c r="R71" s="43"/>
      <c r="S71" s="43"/>
      <c r="T71" s="24"/>
      <c r="U71" s="24"/>
      <c r="V71" s="66"/>
      <c r="W71" s="66"/>
      <c r="X71" s="24"/>
      <c r="Y71" s="24"/>
      <c r="Z71" s="24"/>
      <c r="AA71" s="24"/>
      <c r="AB71" s="24"/>
      <c r="AC71" s="24"/>
      <c r="AD71" s="24"/>
      <c r="AE71" s="24"/>
      <c r="AF71" s="9"/>
    </row>
    <row r="72" spans="1:32" ht="15" customHeight="1" x14ac:dyDescent="0.3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3"/>
      <c r="R72" s="43"/>
      <c r="S72" s="43"/>
      <c r="T72" s="24"/>
      <c r="U72" s="24"/>
      <c r="V72" s="66"/>
      <c r="W72" s="66"/>
      <c r="X72" s="24"/>
      <c r="Y72" s="24"/>
      <c r="Z72" s="24"/>
      <c r="AA72" s="24"/>
      <c r="AB72" s="24"/>
      <c r="AC72" s="24"/>
      <c r="AD72" s="24"/>
      <c r="AE72" s="24"/>
      <c r="AF72" s="9"/>
    </row>
    <row r="73" spans="1:32" ht="15" customHeight="1" x14ac:dyDescent="0.3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3"/>
      <c r="R73" s="43"/>
      <c r="S73" s="43"/>
      <c r="T73" s="24"/>
      <c r="U73" s="24"/>
      <c r="V73" s="66"/>
      <c r="W73" s="66"/>
      <c r="X73" s="24"/>
      <c r="Y73" s="24"/>
      <c r="Z73" s="24"/>
      <c r="AA73" s="24"/>
      <c r="AB73" s="24"/>
      <c r="AC73" s="24"/>
      <c r="AD73" s="24"/>
      <c r="AE73" s="24"/>
      <c r="AF73" s="9"/>
    </row>
    <row r="74" spans="1:32" ht="15" customHeight="1" x14ac:dyDescent="0.3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3"/>
      <c r="R74" s="43"/>
      <c r="S74" s="43"/>
      <c r="T74" s="24"/>
      <c r="U74" s="24"/>
      <c r="V74" s="66"/>
      <c r="W74" s="66"/>
      <c r="X74" s="24"/>
      <c r="Y74" s="24"/>
      <c r="Z74" s="24"/>
      <c r="AA74" s="24"/>
      <c r="AB74" s="24"/>
      <c r="AC74" s="24"/>
      <c r="AD74" s="24"/>
      <c r="AE74" s="24"/>
      <c r="AF74" s="9"/>
    </row>
    <row r="75" spans="1:32" ht="15" customHeight="1" x14ac:dyDescent="0.3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3"/>
      <c r="R75" s="43"/>
      <c r="S75" s="43"/>
      <c r="T75" s="24"/>
      <c r="U75" s="24"/>
      <c r="V75" s="66"/>
      <c r="W75" s="66"/>
      <c r="X75" s="24"/>
      <c r="Y75" s="24"/>
      <c r="Z75" s="24"/>
      <c r="AA75" s="24"/>
      <c r="AB75" s="24"/>
      <c r="AC75" s="24"/>
      <c r="AD75" s="24"/>
      <c r="AE75" s="24"/>
      <c r="AF75" s="9"/>
    </row>
    <row r="76" spans="1:32" ht="15" customHeight="1" x14ac:dyDescent="0.3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3"/>
      <c r="R76" s="43"/>
      <c r="S76" s="43"/>
      <c r="T76" s="24"/>
      <c r="U76" s="24"/>
      <c r="V76" s="66"/>
      <c r="W76" s="66"/>
      <c r="X76" s="24"/>
      <c r="Y76" s="24"/>
      <c r="Z76" s="24"/>
      <c r="AA76" s="24"/>
      <c r="AB76" s="24"/>
      <c r="AC76" s="24"/>
      <c r="AD76" s="24"/>
      <c r="AE76" s="24"/>
      <c r="AF76" s="9"/>
    </row>
    <row r="77" spans="1:32" ht="15" customHeight="1" x14ac:dyDescent="0.3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3"/>
      <c r="R77" s="43"/>
      <c r="S77" s="43"/>
      <c r="T77" s="24"/>
      <c r="U77" s="24"/>
      <c r="V77" s="66"/>
      <c r="W77" s="66"/>
      <c r="X77" s="24"/>
      <c r="Y77" s="24"/>
      <c r="Z77" s="24"/>
      <c r="AA77" s="24"/>
      <c r="AB77" s="24"/>
      <c r="AC77" s="24"/>
      <c r="AD77" s="24"/>
      <c r="AE77" s="24"/>
      <c r="AF77" s="9"/>
    </row>
    <row r="78" spans="1:32" ht="15" customHeight="1" x14ac:dyDescent="0.3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3"/>
      <c r="R78" s="43"/>
      <c r="S78" s="43"/>
      <c r="T78" s="24"/>
      <c r="U78" s="24"/>
      <c r="V78" s="66"/>
      <c r="W78" s="66"/>
      <c r="X78" s="24"/>
      <c r="Y78" s="24"/>
      <c r="Z78" s="24"/>
      <c r="AA78" s="24"/>
      <c r="AB78" s="24"/>
      <c r="AC78" s="24"/>
      <c r="AD78" s="24"/>
      <c r="AE78" s="24"/>
      <c r="AF78" s="9"/>
    </row>
    <row r="79" spans="1:32" ht="15" customHeight="1" x14ac:dyDescent="0.3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3"/>
      <c r="R79" s="43"/>
      <c r="S79" s="43"/>
      <c r="T79" s="24"/>
      <c r="U79" s="24"/>
      <c r="V79" s="66"/>
      <c r="W79" s="66"/>
      <c r="X79" s="24"/>
      <c r="Y79" s="24"/>
      <c r="Z79" s="24"/>
      <c r="AA79" s="24"/>
      <c r="AB79" s="24"/>
      <c r="AC79" s="24"/>
      <c r="AD79" s="24"/>
      <c r="AE79" s="24"/>
      <c r="AF79" s="9"/>
    </row>
    <row r="80" spans="1:32" ht="15" customHeight="1" x14ac:dyDescent="0.3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3"/>
      <c r="R80" s="43"/>
      <c r="S80" s="43"/>
      <c r="T80" s="24"/>
      <c r="U80" s="24"/>
      <c r="V80" s="66"/>
      <c r="W80" s="66"/>
      <c r="X80" s="24"/>
      <c r="Y80" s="24"/>
      <c r="Z80" s="24"/>
      <c r="AA80" s="24"/>
      <c r="AB80" s="24"/>
      <c r="AC80" s="24"/>
      <c r="AD80" s="24"/>
      <c r="AE80" s="24"/>
      <c r="AF80" s="9"/>
    </row>
    <row r="81" spans="1:32" ht="15" customHeight="1" x14ac:dyDescent="0.3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3"/>
      <c r="R81" s="43"/>
      <c r="S81" s="43"/>
      <c r="T81" s="24"/>
      <c r="U81" s="24"/>
      <c r="V81" s="66"/>
      <c r="W81" s="66"/>
      <c r="X81" s="24"/>
      <c r="Y81" s="24"/>
      <c r="Z81" s="24"/>
      <c r="AA81" s="24"/>
      <c r="AB81" s="24"/>
      <c r="AC81" s="24"/>
      <c r="AD81" s="24"/>
      <c r="AE81" s="24"/>
      <c r="AF81" s="9"/>
    </row>
    <row r="82" spans="1:32" ht="15" customHeight="1" x14ac:dyDescent="0.3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3"/>
      <c r="R82" s="43"/>
      <c r="S82" s="43"/>
      <c r="T82" s="24"/>
      <c r="U82" s="24"/>
      <c r="V82" s="66"/>
      <c r="W82" s="66"/>
      <c r="X82" s="24"/>
      <c r="Y82" s="24"/>
      <c r="Z82" s="24"/>
      <c r="AA82" s="24"/>
      <c r="AB82" s="24"/>
      <c r="AC82" s="24"/>
      <c r="AD82" s="24"/>
      <c r="AE82" s="24"/>
      <c r="AF82" s="9"/>
    </row>
    <row r="83" spans="1:32" ht="15" customHeight="1" x14ac:dyDescent="0.3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3"/>
      <c r="R83" s="43"/>
      <c r="S83" s="43"/>
      <c r="T83" s="24"/>
      <c r="U83" s="24"/>
      <c r="V83" s="66"/>
      <c r="W83" s="43"/>
      <c r="X83" s="43"/>
      <c r="Y83" s="43"/>
      <c r="Z83" s="43"/>
      <c r="AA83" s="43"/>
      <c r="AB83" s="43"/>
      <c r="AC83" s="43"/>
      <c r="AD83" s="43"/>
      <c r="AE83" s="43"/>
      <c r="AF83" s="9"/>
    </row>
    <row r="84" spans="1:32" ht="15" customHeight="1" x14ac:dyDescent="0.3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3"/>
      <c r="R84" s="43"/>
      <c r="S84" s="43"/>
      <c r="T84" s="24"/>
      <c r="U84" s="24"/>
      <c r="V84" s="66"/>
      <c r="W84" s="43"/>
      <c r="X84" s="43"/>
      <c r="Y84" s="43"/>
      <c r="Z84" s="43"/>
      <c r="AA84" s="43"/>
      <c r="AB84" s="43"/>
      <c r="AC84" s="43"/>
      <c r="AD84" s="43"/>
      <c r="AE84" s="43"/>
      <c r="AF84" s="9"/>
    </row>
    <row r="85" spans="1:32" ht="15" customHeight="1" x14ac:dyDescent="0.3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3"/>
      <c r="R85" s="43"/>
      <c r="S85" s="43"/>
      <c r="T85" s="24"/>
      <c r="U85" s="24"/>
      <c r="V85" s="66"/>
      <c r="W85" s="43"/>
      <c r="X85" s="43"/>
      <c r="Y85" s="43"/>
      <c r="Z85" s="43"/>
      <c r="AA85" s="43"/>
      <c r="AB85" s="43"/>
      <c r="AC85" s="43"/>
      <c r="AD85" s="43"/>
      <c r="AE85" s="43"/>
      <c r="AF85" s="9"/>
    </row>
    <row r="86" spans="1:32" ht="15" customHeight="1" x14ac:dyDescent="0.3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3"/>
      <c r="R86" s="43"/>
      <c r="S86" s="43"/>
      <c r="T86" s="24"/>
      <c r="U86" s="24"/>
      <c r="V86" s="66"/>
      <c r="W86" s="43"/>
      <c r="X86" s="43"/>
      <c r="Y86" s="43"/>
      <c r="Z86" s="43"/>
      <c r="AA86" s="43"/>
      <c r="AB86" s="43"/>
      <c r="AC86" s="43"/>
      <c r="AD86" s="43"/>
      <c r="AE86" s="43"/>
      <c r="AF86" s="9"/>
    </row>
    <row r="87" spans="1:32" ht="15" customHeight="1" x14ac:dyDescent="0.3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3"/>
      <c r="R87" s="43"/>
      <c r="S87" s="43"/>
      <c r="T87" s="24"/>
      <c r="U87" s="24"/>
      <c r="V87" s="66"/>
      <c r="W87" s="43"/>
      <c r="X87" s="43"/>
      <c r="Y87" s="43"/>
      <c r="Z87" s="43"/>
      <c r="AA87" s="43"/>
      <c r="AB87" s="43"/>
      <c r="AC87" s="43"/>
      <c r="AD87" s="43"/>
      <c r="AE87" s="43"/>
      <c r="AF87" s="9"/>
    </row>
    <row r="88" spans="1:32" ht="15" customHeight="1" x14ac:dyDescent="0.3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3"/>
      <c r="R88" s="43"/>
      <c r="S88" s="43"/>
      <c r="T88" s="24"/>
      <c r="U88" s="24"/>
      <c r="V88" s="66"/>
      <c r="W88" s="43"/>
      <c r="X88" s="43"/>
      <c r="Y88" s="43"/>
      <c r="Z88" s="43"/>
      <c r="AA88" s="43"/>
      <c r="AB88" s="43"/>
      <c r="AC88" s="43"/>
      <c r="AD88" s="43"/>
      <c r="AE88" s="43"/>
      <c r="AF88" s="9"/>
    </row>
    <row r="89" spans="1:32" ht="15" customHeight="1" x14ac:dyDescent="0.3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3"/>
      <c r="R89" s="43"/>
      <c r="S89" s="43"/>
      <c r="T89" s="24"/>
      <c r="U89" s="24"/>
      <c r="V89" s="66"/>
      <c r="W89" s="43"/>
      <c r="X89" s="43"/>
      <c r="Y89" s="43"/>
      <c r="Z89" s="43"/>
      <c r="AA89" s="43"/>
      <c r="AB89" s="43"/>
      <c r="AC89" s="43"/>
      <c r="AD89" s="43"/>
      <c r="AE89" s="43"/>
      <c r="AF89" s="9"/>
    </row>
    <row r="90" spans="1:32" ht="15" customHeight="1" x14ac:dyDescent="0.3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3"/>
      <c r="R90" s="43"/>
      <c r="S90" s="43"/>
      <c r="T90" s="24"/>
      <c r="U90" s="24"/>
      <c r="V90" s="66"/>
      <c r="W90" s="43"/>
      <c r="X90" s="43"/>
      <c r="Y90" s="43"/>
      <c r="Z90" s="43"/>
      <c r="AA90" s="43"/>
      <c r="AB90" s="43"/>
      <c r="AC90" s="43"/>
      <c r="AD90" s="43"/>
      <c r="AE90" s="43"/>
      <c r="AF90" s="9"/>
    </row>
    <row r="91" spans="1:32" ht="15" customHeight="1" x14ac:dyDescent="0.3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3"/>
      <c r="R91" s="43"/>
      <c r="S91" s="43"/>
      <c r="T91" s="24"/>
      <c r="U91" s="24"/>
      <c r="V91" s="66"/>
      <c r="W91" s="43"/>
      <c r="X91" s="43"/>
      <c r="Y91" s="43"/>
      <c r="Z91" s="43"/>
      <c r="AA91" s="43"/>
      <c r="AB91" s="43"/>
      <c r="AC91" s="43"/>
      <c r="AD91" s="43"/>
      <c r="AE91" s="43"/>
      <c r="AF91" s="9"/>
    </row>
    <row r="92" spans="1:32" ht="15" customHeight="1" x14ac:dyDescent="0.3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3"/>
      <c r="R92" s="43"/>
      <c r="S92" s="43"/>
      <c r="T92" s="24"/>
      <c r="U92" s="24"/>
      <c r="V92" s="66"/>
      <c r="W92" s="43"/>
      <c r="X92" s="43"/>
      <c r="Y92" s="43"/>
      <c r="Z92" s="43"/>
      <c r="AA92" s="43"/>
      <c r="AB92" s="43"/>
      <c r="AC92" s="43"/>
      <c r="AD92" s="43"/>
      <c r="AE92" s="43"/>
      <c r="AF92" s="9"/>
    </row>
    <row r="93" spans="1:32" ht="15" customHeight="1" x14ac:dyDescent="0.3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3"/>
      <c r="R93" s="43"/>
      <c r="S93" s="43"/>
      <c r="T93" s="24"/>
      <c r="U93" s="24"/>
      <c r="V93" s="66"/>
      <c r="W93" s="43"/>
      <c r="X93" s="43"/>
      <c r="Y93" s="43"/>
      <c r="Z93" s="43"/>
      <c r="AA93" s="43"/>
      <c r="AB93" s="43"/>
      <c r="AC93" s="43"/>
      <c r="AD93" s="43"/>
      <c r="AE93" s="43"/>
      <c r="AF93" s="9"/>
    </row>
    <row r="94" spans="1:32" ht="15" customHeight="1" x14ac:dyDescent="0.3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3"/>
      <c r="R94" s="43"/>
      <c r="S94" s="43"/>
      <c r="T94" s="24"/>
      <c r="U94" s="24"/>
      <c r="V94" s="66"/>
      <c r="W94" s="43"/>
      <c r="X94" s="43"/>
      <c r="Y94" s="43"/>
      <c r="Z94" s="43"/>
      <c r="AA94" s="43"/>
      <c r="AB94" s="43"/>
      <c r="AC94" s="43"/>
      <c r="AD94" s="43"/>
      <c r="AE94" s="43"/>
      <c r="AF94" s="9"/>
    </row>
    <row r="95" spans="1:32" ht="15" customHeight="1" x14ac:dyDescent="0.3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3"/>
      <c r="R95" s="43"/>
      <c r="S95" s="43"/>
      <c r="T95" s="24"/>
      <c r="U95" s="24"/>
      <c r="V95" s="66"/>
      <c r="W95" s="43"/>
      <c r="X95" s="43"/>
      <c r="Y95" s="43"/>
      <c r="Z95" s="43"/>
      <c r="AA95" s="43"/>
      <c r="AB95" s="43"/>
      <c r="AC95" s="43"/>
      <c r="AD95" s="43"/>
      <c r="AE95" s="43"/>
      <c r="AF95" s="9"/>
    </row>
    <row r="96" spans="1:32" ht="15" customHeight="1" x14ac:dyDescent="0.3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3"/>
      <c r="R96" s="43"/>
      <c r="S96" s="43"/>
      <c r="T96" s="24"/>
      <c r="U96" s="24"/>
      <c r="V96" s="66"/>
      <c r="W96" s="43"/>
      <c r="X96" s="43"/>
      <c r="Y96" s="43"/>
      <c r="Z96" s="43"/>
      <c r="AA96" s="43"/>
      <c r="AB96" s="43"/>
      <c r="AC96" s="43"/>
      <c r="AD96" s="43"/>
      <c r="AE96" s="43"/>
      <c r="AF96" s="9"/>
    </row>
    <row r="97" spans="1:32" ht="15" customHeight="1" x14ac:dyDescent="0.3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3"/>
      <c r="R97" s="43"/>
      <c r="S97" s="43"/>
      <c r="T97" s="24"/>
      <c r="U97" s="24"/>
      <c r="V97" s="66"/>
      <c r="W97" s="43"/>
      <c r="X97" s="43"/>
      <c r="Y97" s="43"/>
      <c r="Z97" s="43"/>
      <c r="AA97" s="43"/>
      <c r="AB97" s="43"/>
      <c r="AC97" s="43"/>
      <c r="AD97" s="43"/>
      <c r="AE97" s="43"/>
      <c r="AF97" s="9"/>
    </row>
    <row r="98" spans="1:32" ht="15" customHeight="1" x14ac:dyDescent="0.3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3"/>
      <c r="R98" s="43"/>
      <c r="S98" s="43"/>
      <c r="T98" s="24"/>
      <c r="U98" s="24"/>
      <c r="V98" s="66"/>
      <c r="W98" s="43"/>
      <c r="X98" s="43"/>
      <c r="Y98" s="43"/>
      <c r="Z98" s="43"/>
      <c r="AA98" s="43"/>
      <c r="AB98" s="43"/>
      <c r="AC98" s="43"/>
      <c r="AD98" s="43"/>
      <c r="AE98" s="43"/>
      <c r="AF98" s="9"/>
    </row>
    <row r="99" spans="1:32" ht="15" customHeight="1" x14ac:dyDescent="0.3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3"/>
      <c r="R99" s="43"/>
      <c r="S99" s="43"/>
      <c r="T99" s="24"/>
      <c r="U99" s="24"/>
      <c r="V99" s="66"/>
      <c r="W99" s="43"/>
      <c r="X99" s="43"/>
      <c r="Y99" s="43"/>
      <c r="Z99" s="43"/>
      <c r="AA99" s="43"/>
      <c r="AB99" s="43"/>
      <c r="AC99" s="43"/>
      <c r="AD99" s="43"/>
      <c r="AE99" s="43"/>
      <c r="AF99" s="9"/>
    </row>
    <row r="100" spans="1:32" ht="15" customHeight="1" x14ac:dyDescent="0.3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3"/>
      <c r="R100" s="43"/>
      <c r="S100" s="43"/>
      <c r="T100" s="24"/>
      <c r="U100" s="24"/>
      <c r="V100" s="66"/>
      <c r="W100" s="43"/>
      <c r="X100" s="43"/>
      <c r="Y100" s="43"/>
      <c r="Z100" s="43"/>
      <c r="AA100" s="43"/>
      <c r="AB100" s="43"/>
      <c r="AC100" s="43"/>
      <c r="AD100" s="43"/>
      <c r="AE100" s="43"/>
      <c r="AF100" s="9"/>
    </row>
    <row r="101" spans="1:32" ht="15" customHeight="1" x14ac:dyDescent="0.3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3"/>
      <c r="R101" s="43"/>
      <c r="S101" s="43"/>
      <c r="T101" s="24"/>
      <c r="U101" s="24"/>
      <c r="V101" s="66"/>
      <c r="W101" s="43"/>
      <c r="X101" s="43"/>
      <c r="Y101" s="43"/>
      <c r="Z101" s="43"/>
      <c r="AA101" s="43"/>
      <c r="AB101" s="43"/>
      <c r="AC101" s="43"/>
      <c r="AD101" s="43"/>
      <c r="AE101" s="43"/>
      <c r="AF101" s="9"/>
    </row>
    <row r="102" spans="1:32" ht="15" customHeight="1" x14ac:dyDescent="0.3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3"/>
      <c r="R102" s="43"/>
      <c r="S102" s="43"/>
      <c r="T102" s="24"/>
      <c r="U102" s="24"/>
      <c r="V102" s="66"/>
      <c r="W102" s="43"/>
      <c r="X102" s="43"/>
      <c r="Y102" s="43"/>
      <c r="Z102" s="43"/>
      <c r="AA102" s="43"/>
      <c r="AB102" s="43"/>
      <c r="AC102" s="43"/>
      <c r="AD102" s="43"/>
      <c r="AE102" s="43"/>
      <c r="AF102" s="9"/>
    </row>
    <row r="103" spans="1:32" ht="15" customHeight="1" x14ac:dyDescent="0.3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3"/>
      <c r="R103" s="43"/>
      <c r="S103" s="43"/>
      <c r="T103" s="24"/>
      <c r="U103" s="24"/>
      <c r="V103" s="66"/>
      <c r="W103" s="43"/>
      <c r="X103" s="43"/>
      <c r="Y103" s="43"/>
      <c r="Z103" s="43"/>
      <c r="AA103" s="43"/>
      <c r="AB103" s="43"/>
      <c r="AC103" s="43"/>
      <c r="AD103" s="43"/>
      <c r="AE103" s="43"/>
      <c r="AF103" s="9"/>
    </row>
    <row r="104" spans="1:32" ht="15" customHeight="1" x14ac:dyDescent="0.3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3"/>
      <c r="R104" s="43"/>
      <c r="S104" s="43"/>
      <c r="T104" s="24"/>
      <c r="U104" s="24"/>
      <c r="V104" s="66"/>
      <c r="W104" s="43"/>
      <c r="X104" s="43"/>
      <c r="Y104" s="43"/>
      <c r="Z104" s="43"/>
      <c r="AA104" s="43"/>
      <c r="AB104" s="43"/>
      <c r="AC104" s="43"/>
      <c r="AD104" s="43"/>
      <c r="AE104" s="43"/>
      <c r="AF104" s="9"/>
    </row>
    <row r="105" spans="1:32" ht="15" customHeight="1" x14ac:dyDescent="0.3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3"/>
      <c r="R105" s="43"/>
      <c r="S105" s="43"/>
      <c r="T105" s="24"/>
      <c r="U105" s="24"/>
      <c r="V105" s="66"/>
      <c r="W105" s="43"/>
      <c r="X105" s="43"/>
      <c r="Y105" s="43"/>
      <c r="Z105" s="43"/>
      <c r="AA105" s="43"/>
      <c r="AB105" s="43"/>
      <c r="AC105" s="43"/>
      <c r="AD105" s="43"/>
      <c r="AE105" s="43"/>
      <c r="AF105" s="9"/>
    </row>
    <row r="106" spans="1:32" ht="15" customHeight="1" x14ac:dyDescent="0.3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3"/>
      <c r="R106" s="43"/>
      <c r="S106" s="43"/>
      <c r="T106" s="24"/>
      <c r="U106" s="24"/>
      <c r="V106" s="66"/>
      <c r="W106" s="43"/>
      <c r="X106" s="43"/>
      <c r="Y106" s="43"/>
      <c r="Z106" s="43"/>
      <c r="AA106" s="43"/>
      <c r="AB106" s="43"/>
      <c r="AC106" s="43"/>
      <c r="AD106" s="43"/>
      <c r="AE106" s="43"/>
      <c r="AF106" s="9"/>
    </row>
    <row r="107" spans="1:32" ht="15" customHeight="1" x14ac:dyDescent="0.3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3"/>
      <c r="R107" s="43"/>
      <c r="S107" s="43"/>
      <c r="T107" s="24"/>
      <c r="U107" s="24"/>
      <c r="V107" s="66"/>
      <c r="W107" s="43"/>
      <c r="X107" s="43"/>
      <c r="Y107" s="43"/>
      <c r="Z107" s="43"/>
      <c r="AA107" s="43"/>
      <c r="AB107" s="43"/>
      <c r="AC107" s="43"/>
      <c r="AD107" s="43"/>
      <c r="AE107" s="43"/>
      <c r="AF107" s="9"/>
    </row>
    <row r="108" spans="1:32" ht="15" customHeight="1" x14ac:dyDescent="0.3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3"/>
      <c r="R108" s="43"/>
      <c r="S108" s="43"/>
      <c r="T108" s="24"/>
      <c r="U108" s="24"/>
      <c r="V108" s="66"/>
      <c r="W108" s="43"/>
      <c r="X108" s="43"/>
      <c r="Y108" s="43"/>
      <c r="Z108" s="43"/>
      <c r="AA108" s="43"/>
      <c r="AB108" s="43"/>
      <c r="AC108" s="43"/>
      <c r="AD108" s="43"/>
      <c r="AE108" s="43"/>
      <c r="AF108" s="9"/>
    </row>
    <row r="109" spans="1:32" ht="15" customHeight="1" x14ac:dyDescent="0.3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3"/>
      <c r="R109" s="43"/>
      <c r="S109" s="43"/>
      <c r="T109" s="24"/>
      <c r="U109" s="24"/>
      <c r="V109" s="66"/>
      <c r="W109" s="43"/>
      <c r="X109" s="43"/>
      <c r="Y109" s="43"/>
      <c r="Z109" s="43"/>
      <c r="AA109" s="43"/>
      <c r="AB109" s="43"/>
      <c r="AC109" s="43"/>
      <c r="AD109" s="43"/>
      <c r="AE109" s="43"/>
      <c r="AF109" s="9"/>
    </row>
    <row r="110" spans="1:32" ht="15" customHeight="1" x14ac:dyDescent="0.3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3"/>
      <c r="R110" s="43"/>
      <c r="S110" s="43"/>
      <c r="T110" s="24"/>
      <c r="U110" s="24"/>
      <c r="V110" s="66"/>
      <c r="W110" s="43"/>
      <c r="X110" s="43"/>
      <c r="Y110" s="43"/>
      <c r="Z110" s="43"/>
      <c r="AA110" s="43"/>
      <c r="AB110" s="43"/>
      <c r="AC110" s="43"/>
      <c r="AD110" s="43"/>
      <c r="AE110" s="43"/>
      <c r="AF110" s="9"/>
    </row>
    <row r="111" spans="1:32" ht="15" customHeight="1" x14ac:dyDescent="0.3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3"/>
      <c r="R111" s="43"/>
      <c r="S111" s="43"/>
      <c r="T111" s="24"/>
      <c r="U111" s="24"/>
      <c r="V111" s="66"/>
      <c r="W111" s="43"/>
      <c r="X111" s="43"/>
      <c r="Y111" s="43"/>
      <c r="Z111" s="43"/>
      <c r="AA111" s="43"/>
      <c r="AB111" s="43"/>
      <c r="AC111" s="43"/>
      <c r="AD111" s="43"/>
      <c r="AE111" s="43"/>
      <c r="AF111" s="9"/>
    </row>
    <row r="112" spans="1:32" ht="15" customHeight="1" x14ac:dyDescent="0.3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3"/>
      <c r="R112" s="43"/>
      <c r="S112" s="43"/>
      <c r="T112" s="24"/>
      <c r="U112" s="24"/>
      <c r="V112" s="66"/>
      <c r="W112" s="43"/>
      <c r="X112" s="43"/>
      <c r="Y112" s="43"/>
      <c r="Z112" s="43"/>
      <c r="AA112" s="43"/>
      <c r="AB112" s="43"/>
      <c r="AC112" s="43"/>
      <c r="AD112" s="43"/>
      <c r="AE112" s="43"/>
      <c r="AF112" s="9"/>
    </row>
    <row r="113" spans="1:32" ht="15" customHeight="1" x14ac:dyDescent="0.3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3"/>
      <c r="R113" s="43"/>
      <c r="S113" s="43"/>
      <c r="T113" s="24"/>
      <c r="U113" s="24"/>
      <c r="V113" s="66"/>
      <c r="W113" s="43"/>
      <c r="X113" s="43"/>
      <c r="Y113" s="43"/>
      <c r="Z113" s="43"/>
      <c r="AA113" s="43"/>
      <c r="AB113" s="43"/>
      <c r="AC113" s="43"/>
      <c r="AD113" s="43"/>
      <c r="AE113" s="43"/>
      <c r="AF113" s="9"/>
    </row>
    <row r="114" spans="1:32" ht="15" customHeight="1" x14ac:dyDescent="0.3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3"/>
      <c r="R114" s="43"/>
      <c r="S114" s="43"/>
      <c r="T114" s="24"/>
      <c r="U114" s="24"/>
      <c r="V114" s="66"/>
      <c r="W114" s="43"/>
      <c r="X114" s="43"/>
      <c r="Y114" s="43"/>
      <c r="Z114" s="43"/>
      <c r="AA114" s="43"/>
      <c r="AB114" s="43"/>
      <c r="AC114" s="43"/>
      <c r="AD114" s="43"/>
      <c r="AE114" s="43"/>
      <c r="AF114" s="9"/>
    </row>
    <row r="115" spans="1:32" ht="15" customHeight="1" x14ac:dyDescent="0.3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3"/>
      <c r="R115" s="43"/>
      <c r="S115" s="43"/>
      <c r="T115" s="24"/>
      <c r="U115" s="24"/>
      <c r="V115" s="66"/>
      <c r="W115" s="43"/>
      <c r="X115" s="43"/>
      <c r="Y115" s="43"/>
      <c r="Z115" s="43"/>
      <c r="AA115" s="43"/>
      <c r="AB115" s="43"/>
      <c r="AC115" s="43"/>
      <c r="AD115" s="43"/>
      <c r="AE115" s="43"/>
      <c r="AF115" s="9"/>
    </row>
    <row r="116" spans="1:32" ht="15" customHeight="1" x14ac:dyDescent="0.3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3"/>
      <c r="R116" s="43"/>
      <c r="S116" s="43"/>
      <c r="T116" s="24"/>
      <c r="U116" s="24"/>
      <c r="V116" s="66"/>
      <c r="W116" s="43"/>
      <c r="X116" s="43"/>
      <c r="Y116" s="43"/>
      <c r="Z116" s="43"/>
      <c r="AA116" s="43"/>
      <c r="AB116" s="43"/>
      <c r="AC116" s="43"/>
      <c r="AD116" s="43"/>
      <c r="AE116" s="43"/>
      <c r="AF116" s="9"/>
    </row>
    <row r="117" spans="1:32" ht="15" customHeight="1" x14ac:dyDescent="0.25">
      <c r="AF117" s="9"/>
    </row>
    <row r="118" spans="1:32" ht="1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"/>
    </row>
    <row r="119" spans="1:32" ht="1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"/>
    </row>
    <row r="120" spans="1:32" ht="1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"/>
    </row>
    <row r="121" spans="1:32" ht="1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"/>
    </row>
    <row r="122" spans="1:32" ht="1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9"/>
    </row>
    <row r="123" spans="1:32" ht="1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9"/>
    </row>
    <row r="124" spans="1:32" ht="1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9"/>
    </row>
    <row r="125" spans="1:32" ht="1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9"/>
    </row>
    <row r="126" spans="1:32" ht="1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9"/>
    </row>
    <row r="127" spans="1:32" ht="1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9"/>
    </row>
    <row r="128" spans="1:32" ht="1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9"/>
    </row>
    <row r="129" spans="2:32" ht="1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9"/>
    </row>
    <row r="130" spans="2:32" ht="1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9"/>
    </row>
    <row r="131" spans="2:32" ht="1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9"/>
    </row>
    <row r="132" spans="2:32" ht="1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9"/>
    </row>
    <row r="133" spans="2:32" ht="1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9"/>
    </row>
    <row r="134" spans="2:32" ht="1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9"/>
    </row>
    <row r="135" spans="2:32" ht="1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9"/>
    </row>
    <row r="136" spans="2:32" ht="1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9"/>
    </row>
    <row r="137" spans="2:32" ht="1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9"/>
    </row>
    <row r="138" spans="2:32" ht="1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"/>
    </row>
    <row r="139" spans="2:32" ht="1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9"/>
    </row>
    <row r="140" spans="2:32" ht="1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9"/>
    </row>
    <row r="141" spans="2:32" ht="1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9"/>
    </row>
    <row r="142" spans="2:32" ht="1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9"/>
    </row>
    <row r="143" spans="2:32" ht="1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9"/>
    </row>
    <row r="144" spans="2:32" ht="1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9"/>
    </row>
    <row r="145" spans="2:32" ht="1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9"/>
    </row>
    <row r="146" spans="2:32" ht="1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9"/>
    </row>
    <row r="147" spans="2:32" ht="1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9"/>
    </row>
    <row r="148" spans="2:32" ht="1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9"/>
    </row>
    <row r="149" spans="2:32" ht="1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9"/>
    </row>
    <row r="150" spans="2:32" ht="1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9"/>
    </row>
    <row r="151" spans="2:32" ht="1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9"/>
    </row>
    <row r="152" spans="2:32" ht="1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9"/>
    </row>
    <row r="153" spans="2:32" ht="1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9"/>
    </row>
    <row r="154" spans="2:32" ht="1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9"/>
    </row>
    <row r="155" spans="2:32" ht="1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9"/>
    </row>
    <row r="156" spans="2:32" ht="1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9"/>
    </row>
    <row r="157" spans="2:32" ht="1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9"/>
    </row>
    <row r="158" spans="2:32" ht="1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9"/>
    </row>
    <row r="159" spans="2:32" ht="1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9"/>
    </row>
    <row r="160" spans="2:32" ht="1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9"/>
    </row>
    <row r="161" spans="2:32" ht="1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9"/>
    </row>
    <row r="162" spans="2:32" ht="1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9"/>
    </row>
    <row r="163" spans="2:32" ht="1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9"/>
    </row>
    <row r="164" spans="2:32" ht="1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9"/>
    </row>
    <row r="165" spans="2:32" ht="1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9"/>
    </row>
    <row r="166" spans="2:32" ht="1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9"/>
    </row>
    <row r="167" spans="2:32" ht="1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9"/>
    </row>
    <row r="168" spans="2:32" ht="1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9"/>
    </row>
    <row r="169" spans="2:32" ht="1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9"/>
    </row>
    <row r="170" spans="2:32" ht="1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9"/>
    </row>
    <row r="171" spans="2:32" ht="1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9"/>
    </row>
    <row r="172" spans="2:32" ht="1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9"/>
    </row>
    <row r="173" spans="2:32" ht="1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9"/>
    </row>
    <row r="174" spans="2:32" ht="1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9"/>
    </row>
    <row r="175" spans="2:32" ht="1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9"/>
    </row>
    <row r="176" spans="2:32" ht="1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9"/>
    </row>
    <row r="177" spans="2:32" ht="1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9"/>
    </row>
    <row r="178" spans="2:32" ht="1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9"/>
    </row>
    <row r="179" spans="2:32" ht="1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9"/>
    </row>
    <row r="180" spans="2:32" ht="1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9"/>
    </row>
    <row r="181" spans="2:32" ht="1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9"/>
    </row>
    <row r="182" spans="2:32" ht="1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9"/>
    </row>
    <row r="183" spans="2:32" ht="1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9"/>
    </row>
    <row r="184" spans="2:32" ht="1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9"/>
    </row>
    <row r="185" spans="2:32" ht="1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9"/>
    </row>
    <row r="186" spans="2:32" ht="1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9"/>
    </row>
    <row r="187" spans="2:32" ht="1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9"/>
    </row>
    <row r="188" spans="2:32" ht="1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9"/>
    </row>
    <row r="189" spans="2:32" ht="1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9"/>
    </row>
    <row r="190" spans="2:32" ht="1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9"/>
    </row>
    <row r="191" spans="2:32" ht="1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9"/>
    </row>
    <row r="192" spans="2:32" ht="15" customHeight="1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9"/>
    </row>
    <row r="193" spans="2:32" ht="15" customHeight="1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9"/>
    </row>
    <row r="194" spans="2:32" ht="15" customHeight="1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9"/>
    </row>
    <row r="195" spans="2:32" ht="15" customHeight="1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9"/>
    </row>
    <row r="196" spans="2:32" ht="15" customHeight="1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9"/>
    </row>
    <row r="197" spans="2:32" ht="15" customHeight="1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9"/>
    </row>
    <row r="198" spans="2:32" ht="15" customHeight="1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9"/>
    </row>
    <row r="199" spans="2:32" ht="15" customHeight="1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9"/>
    </row>
    <row r="200" spans="2:32" ht="15" customHeight="1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9"/>
    </row>
    <row r="201" spans="2:32" ht="15" customHeight="1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9"/>
    </row>
    <row r="202" spans="2:32" ht="15" customHeight="1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9"/>
    </row>
    <row r="203" spans="2:32" ht="15" customHeight="1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9"/>
    </row>
    <row r="204" spans="2:32" ht="15" customHeight="1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9"/>
    </row>
    <row r="205" spans="2:32" ht="15" customHeight="1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9"/>
    </row>
    <row r="206" spans="2:32" ht="15" customHeight="1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9"/>
    </row>
    <row r="207" spans="2:32" ht="15" customHeight="1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9"/>
    </row>
    <row r="208" spans="2:32" ht="15" customHeight="1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9"/>
    </row>
    <row r="209" spans="2:32" ht="15" customHeight="1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9"/>
    </row>
    <row r="210" spans="2:32" ht="15" customHeight="1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9"/>
    </row>
    <row r="211" spans="2:32" ht="15" customHeight="1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9"/>
    </row>
    <row r="212" spans="2:32" ht="15" customHeight="1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9"/>
    </row>
    <row r="213" spans="2:32" ht="15" customHeight="1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9"/>
    </row>
    <row r="214" spans="2:32" ht="15" customHeight="1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"/>
    </row>
    <row r="215" spans="2:32" ht="15" customHeight="1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"/>
    </row>
    <row r="216" spans="2:32" ht="15" customHeight="1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"/>
    </row>
    <row r="217" spans="2:32" ht="15" customHeight="1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"/>
    </row>
    <row r="218" spans="2:32" ht="15" customHeight="1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9"/>
    </row>
    <row r="219" spans="2:32" ht="15" customHeight="1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9"/>
    </row>
    <row r="220" spans="2:32" ht="15" customHeight="1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9"/>
    </row>
    <row r="221" spans="2:32" ht="15" customHeight="1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9"/>
    </row>
    <row r="222" spans="2:32" ht="15" customHeight="1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9"/>
    </row>
    <row r="223" spans="2:32" ht="15" customHeight="1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9"/>
    </row>
    <row r="224" spans="2:32" ht="15" customHeight="1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9"/>
    </row>
    <row r="225" spans="2:32" ht="15" customHeight="1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9"/>
    </row>
    <row r="226" spans="2:32" ht="15" customHeight="1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9"/>
    </row>
    <row r="227" spans="2:32" ht="15" customHeight="1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9"/>
    </row>
    <row r="228" spans="2:32" ht="15" customHeight="1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9"/>
    </row>
    <row r="229" spans="2:32" ht="15" customHeight="1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9"/>
    </row>
    <row r="230" spans="2:32" ht="15" customHeight="1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9"/>
    </row>
    <row r="231" spans="2:32" ht="15" customHeight="1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9"/>
    </row>
    <row r="232" spans="2:32" ht="15" customHeight="1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9"/>
    </row>
    <row r="233" spans="2:32" ht="15" customHeight="1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9"/>
    </row>
    <row r="234" spans="2:32" ht="15" customHeight="1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9"/>
    </row>
    <row r="235" spans="2:32" ht="15" customHeight="1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9"/>
    </row>
    <row r="236" spans="2:32" ht="15" customHeight="1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9"/>
    </row>
    <row r="237" spans="2:32" ht="15" customHeight="1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9"/>
    </row>
    <row r="238" spans="2:32" ht="15" customHeight="1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9"/>
    </row>
    <row r="239" spans="2:32" ht="15" customHeight="1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9"/>
    </row>
    <row r="240" spans="2:32" ht="15" customHeight="1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9"/>
    </row>
    <row r="241" spans="2:32" ht="15" customHeight="1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9"/>
    </row>
    <row r="242" spans="2:32" ht="15" customHeight="1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9"/>
    </row>
    <row r="243" spans="2:32" ht="15" customHeight="1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9"/>
    </row>
    <row r="244" spans="2:32" ht="15" customHeight="1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9"/>
    </row>
    <row r="245" spans="2:32" ht="15" customHeight="1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9"/>
    </row>
    <row r="246" spans="2:32" ht="15" customHeight="1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9"/>
    </row>
    <row r="247" spans="2:32" ht="15" customHeight="1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9"/>
    </row>
    <row r="248" spans="2:32" ht="15" customHeight="1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9"/>
    </row>
    <row r="249" spans="2:32" ht="15" customHeight="1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9"/>
    </row>
    <row r="250" spans="2:32" ht="15" customHeight="1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9"/>
    </row>
    <row r="251" spans="2:32" ht="15" customHeight="1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9"/>
    </row>
    <row r="252" spans="2:32" ht="15" customHeight="1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9"/>
    </row>
    <row r="253" spans="2:32" ht="15" customHeight="1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9"/>
    </row>
    <row r="254" spans="2:32" ht="15" customHeight="1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9"/>
    </row>
    <row r="255" spans="2:32" ht="15" customHeight="1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9"/>
    </row>
    <row r="256" spans="2:32" ht="15" customHeight="1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9"/>
    </row>
    <row r="257" spans="2:32" ht="15" customHeight="1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9"/>
    </row>
    <row r="258" spans="2:32" ht="15" customHeight="1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9"/>
    </row>
    <row r="259" spans="2:32" ht="15" customHeight="1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9"/>
    </row>
    <row r="260" spans="2:32" ht="15" customHeight="1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9"/>
    </row>
    <row r="261" spans="2:32" ht="15" customHeight="1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9"/>
    </row>
    <row r="262" spans="2:32" ht="15" customHeight="1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27"/>
  <sheetViews>
    <sheetView tabSelected="1"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30" customWidth="1"/>
    <col min="13" max="13" width="6.33203125" style="30" customWidth="1"/>
    <col min="14" max="14" width="6.109375" style="30" customWidth="1"/>
    <col min="15" max="15" width="6.33203125" style="30" customWidth="1"/>
    <col min="16" max="16" width="0.6640625" style="30" customWidth="1"/>
    <col min="17" max="21" width="5.44140625" customWidth="1"/>
    <col min="22" max="22" width="7.5546875" customWidth="1"/>
    <col min="23" max="23" width="0.6640625" customWidth="1"/>
    <col min="24" max="24" width="6.5546875" customWidth="1"/>
    <col min="25" max="25" width="6" customWidth="1"/>
    <col min="26" max="26" width="10.5546875" customWidth="1"/>
    <col min="27" max="31" width="5.44140625" customWidth="1"/>
    <col min="32" max="32" width="8.6640625" customWidth="1"/>
    <col min="33" max="33" width="0.6640625" customWidth="1"/>
    <col min="34" max="37" width="5.6640625" style="30" customWidth="1"/>
    <col min="38" max="38" width="0.6640625" style="30" customWidth="1"/>
    <col min="39" max="43" width="5.44140625" customWidth="1"/>
    <col min="44" max="44" width="8" customWidth="1"/>
    <col min="45" max="45" width="0.6640625" customWidth="1"/>
  </cols>
  <sheetData>
    <row r="1" spans="1:57" x14ac:dyDescent="0.25">
      <c r="A1" s="43"/>
      <c r="B1" s="2" t="s">
        <v>36</v>
      </c>
      <c r="C1" s="3"/>
      <c r="D1" s="4"/>
      <c r="E1" s="5" t="s">
        <v>64</v>
      </c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x14ac:dyDescent="0.25">
      <c r="A2" s="43"/>
      <c r="B2" s="71" t="s">
        <v>65</v>
      </c>
      <c r="C2" s="72"/>
      <c r="D2" s="73"/>
      <c r="E2" s="13" t="s">
        <v>13</v>
      </c>
      <c r="F2" s="14"/>
      <c r="G2" s="14"/>
      <c r="H2" s="14"/>
      <c r="I2" s="20"/>
      <c r="J2" s="15"/>
      <c r="K2" s="75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78" t="s">
        <v>74</v>
      </c>
      <c r="Y2" s="79"/>
      <c r="Z2" s="80"/>
      <c r="AA2" s="13" t="s">
        <v>13</v>
      </c>
      <c r="AB2" s="14"/>
      <c r="AC2" s="14"/>
      <c r="AD2" s="14"/>
      <c r="AE2" s="20"/>
      <c r="AF2" s="15"/>
      <c r="AG2" s="75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8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x14ac:dyDescent="0.25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1"/>
      <c r="L3" s="18" t="s">
        <v>5</v>
      </c>
      <c r="M3" s="18" t="s">
        <v>6</v>
      </c>
      <c r="N3" s="18" t="s">
        <v>76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1"/>
      <c r="AH3" s="18" t="s">
        <v>5</v>
      </c>
      <c r="AI3" s="18" t="s">
        <v>6</v>
      </c>
      <c r="AJ3" s="18" t="s">
        <v>76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2"/>
      <c r="E4" s="31"/>
      <c r="F4" s="31"/>
      <c r="G4" s="31"/>
      <c r="H4" s="32"/>
      <c r="I4" s="31"/>
      <c r="J4" s="82"/>
      <c r="K4" s="30"/>
      <c r="L4" s="83"/>
      <c r="M4" s="18"/>
      <c r="N4" s="18"/>
      <c r="O4" s="18"/>
      <c r="P4" s="24"/>
      <c r="Q4" s="31"/>
      <c r="R4" s="31"/>
      <c r="S4" s="32"/>
      <c r="T4" s="31"/>
      <c r="U4" s="31"/>
      <c r="V4" s="84"/>
      <c r="W4" s="30"/>
      <c r="X4" s="31">
        <v>1988</v>
      </c>
      <c r="Y4" s="31" t="s">
        <v>55</v>
      </c>
      <c r="Z4" s="36" t="s">
        <v>83</v>
      </c>
      <c r="AA4" s="31">
        <v>3</v>
      </c>
      <c r="AB4" s="31">
        <v>0</v>
      </c>
      <c r="AC4" s="31">
        <v>0</v>
      </c>
      <c r="AD4" s="31">
        <v>0</v>
      </c>
      <c r="AE4" s="31"/>
      <c r="AF4" s="52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5"/>
      <c r="AS4" s="86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2"/>
      <c r="E5" s="31"/>
      <c r="F5" s="31"/>
      <c r="G5" s="31"/>
      <c r="H5" s="32"/>
      <c r="I5" s="31"/>
      <c r="J5" s="82"/>
      <c r="K5" s="30"/>
      <c r="L5" s="83"/>
      <c r="M5" s="18"/>
      <c r="N5" s="18"/>
      <c r="O5" s="18"/>
      <c r="P5" s="24"/>
      <c r="Q5" s="31"/>
      <c r="R5" s="31"/>
      <c r="S5" s="32"/>
      <c r="T5" s="31"/>
      <c r="U5" s="31"/>
      <c r="V5" s="84"/>
      <c r="W5" s="30"/>
      <c r="X5" s="31"/>
      <c r="Y5" s="31"/>
      <c r="Z5" s="36"/>
      <c r="AA5" s="31"/>
      <c r="AB5" s="31"/>
      <c r="AC5" s="31"/>
      <c r="AD5" s="31"/>
      <c r="AE5" s="31"/>
      <c r="AF5" s="52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5"/>
      <c r="AS5" s="86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2"/>
      <c r="E6" s="31"/>
      <c r="F6" s="31"/>
      <c r="G6" s="31"/>
      <c r="H6" s="32"/>
      <c r="I6" s="31"/>
      <c r="J6" s="82"/>
      <c r="K6" s="30"/>
      <c r="L6" s="83"/>
      <c r="M6" s="18"/>
      <c r="N6" s="18"/>
      <c r="O6" s="18"/>
      <c r="P6" s="24"/>
      <c r="Q6" s="31"/>
      <c r="R6" s="31"/>
      <c r="S6" s="32"/>
      <c r="T6" s="31"/>
      <c r="U6" s="31"/>
      <c r="V6" s="84"/>
      <c r="W6" s="30"/>
      <c r="X6" s="31">
        <v>1991</v>
      </c>
      <c r="Y6" s="31" t="s">
        <v>84</v>
      </c>
      <c r="Z6" s="2" t="s">
        <v>57</v>
      </c>
      <c r="AA6" s="31">
        <v>22</v>
      </c>
      <c r="AB6" s="31">
        <v>1</v>
      </c>
      <c r="AC6" s="31">
        <v>11</v>
      </c>
      <c r="AD6" s="31">
        <v>12</v>
      </c>
      <c r="AE6" s="31"/>
      <c r="AF6" s="52"/>
      <c r="AG6" s="24"/>
      <c r="AH6" s="16"/>
      <c r="AI6" s="16"/>
      <c r="AJ6" s="18"/>
      <c r="AK6" s="18"/>
      <c r="AL6" s="24"/>
      <c r="AM6" s="31"/>
      <c r="AN6" s="31"/>
      <c r="AO6" s="31"/>
      <c r="AP6" s="31"/>
      <c r="AQ6" s="31"/>
      <c r="AR6" s="85"/>
      <c r="AS6" s="86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4"/>
      <c r="D7" s="2"/>
      <c r="E7" s="31"/>
      <c r="F7" s="31"/>
      <c r="G7" s="31"/>
      <c r="H7" s="32"/>
      <c r="I7" s="31"/>
      <c r="J7" s="82"/>
      <c r="K7" s="30"/>
      <c r="L7" s="83"/>
      <c r="M7" s="18"/>
      <c r="N7" s="18"/>
      <c r="O7" s="18"/>
      <c r="P7" s="24"/>
      <c r="Q7" s="31"/>
      <c r="R7" s="31"/>
      <c r="S7" s="32"/>
      <c r="T7" s="31"/>
      <c r="U7" s="31"/>
      <c r="V7" s="84"/>
      <c r="W7" s="30"/>
      <c r="X7" s="31">
        <v>1992</v>
      </c>
      <c r="Y7" s="31" t="s">
        <v>53</v>
      </c>
      <c r="Z7" s="2" t="s">
        <v>57</v>
      </c>
      <c r="AA7" s="31">
        <v>16</v>
      </c>
      <c r="AB7" s="31">
        <v>0</v>
      </c>
      <c r="AC7" s="31">
        <v>8</v>
      </c>
      <c r="AD7" s="31">
        <v>11</v>
      </c>
      <c r="AE7" s="31"/>
      <c r="AF7" s="52"/>
      <c r="AG7" s="24"/>
      <c r="AH7" s="16"/>
      <c r="AI7" s="16"/>
      <c r="AJ7" s="18"/>
      <c r="AK7" s="18"/>
      <c r="AL7" s="24"/>
      <c r="AM7" s="31"/>
      <c r="AN7" s="31"/>
      <c r="AO7" s="31"/>
      <c r="AP7" s="31"/>
      <c r="AQ7" s="31"/>
      <c r="AR7" s="85"/>
      <c r="AS7" s="86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2"/>
      <c r="E8" s="31"/>
      <c r="F8" s="31"/>
      <c r="G8" s="31"/>
      <c r="H8" s="32"/>
      <c r="I8" s="31"/>
      <c r="J8" s="82"/>
      <c r="K8" s="30"/>
      <c r="L8" s="83"/>
      <c r="M8" s="18"/>
      <c r="N8" s="18"/>
      <c r="O8" s="18"/>
      <c r="P8" s="24"/>
      <c r="Q8" s="31"/>
      <c r="R8" s="31"/>
      <c r="S8" s="32"/>
      <c r="T8" s="31"/>
      <c r="U8" s="31"/>
      <c r="V8" s="84"/>
      <c r="W8" s="30"/>
      <c r="X8" s="31">
        <v>1993</v>
      </c>
      <c r="Y8" s="31" t="s">
        <v>66</v>
      </c>
      <c r="Z8" s="2" t="s">
        <v>57</v>
      </c>
      <c r="AA8" s="31">
        <v>22</v>
      </c>
      <c r="AB8" s="31">
        <v>0</v>
      </c>
      <c r="AC8" s="31">
        <v>11</v>
      </c>
      <c r="AD8" s="31">
        <v>37</v>
      </c>
      <c r="AE8" s="31"/>
      <c r="AF8" s="52"/>
      <c r="AG8" s="24"/>
      <c r="AH8" s="16"/>
      <c r="AI8" s="18" t="s">
        <v>82</v>
      </c>
      <c r="AJ8" s="18"/>
      <c r="AK8" s="18"/>
      <c r="AL8" s="24"/>
      <c r="AM8" s="31"/>
      <c r="AN8" s="31"/>
      <c r="AO8" s="31"/>
      <c r="AP8" s="31"/>
      <c r="AQ8" s="31"/>
      <c r="AR8" s="85"/>
      <c r="AS8" s="86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1994</v>
      </c>
      <c r="C9" s="34" t="s">
        <v>51</v>
      </c>
      <c r="D9" s="2" t="s">
        <v>57</v>
      </c>
      <c r="E9" s="31">
        <v>28</v>
      </c>
      <c r="F9" s="31">
        <v>1</v>
      </c>
      <c r="G9" s="31">
        <v>8</v>
      </c>
      <c r="H9" s="32">
        <v>24</v>
      </c>
      <c r="I9" s="31">
        <v>148</v>
      </c>
      <c r="J9" s="82"/>
      <c r="K9" s="30"/>
      <c r="L9" s="83"/>
      <c r="M9" s="18"/>
      <c r="N9" s="18"/>
      <c r="O9" s="18"/>
      <c r="P9" s="24"/>
      <c r="Q9" s="31"/>
      <c r="R9" s="31"/>
      <c r="S9" s="32"/>
      <c r="T9" s="31"/>
      <c r="U9" s="31"/>
      <c r="V9" s="84"/>
      <c r="W9" s="30"/>
      <c r="X9" s="31"/>
      <c r="Y9" s="34"/>
      <c r="Z9" s="2"/>
      <c r="AA9" s="31"/>
      <c r="AB9" s="31"/>
      <c r="AC9" s="31"/>
      <c r="AD9" s="32"/>
      <c r="AE9" s="31"/>
      <c r="AF9" s="82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5"/>
      <c r="AS9" s="86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1995</v>
      </c>
      <c r="C10" s="34" t="s">
        <v>58</v>
      </c>
      <c r="D10" s="2" t="s">
        <v>57</v>
      </c>
      <c r="E10" s="31">
        <v>13</v>
      </c>
      <c r="F10" s="31">
        <v>2</v>
      </c>
      <c r="G10" s="31">
        <v>17</v>
      </c>
      <c r="H10" s="32">
        <v>10</v>
      </c>
      <c r="I10" s="31">
        <v>53</v>
      </c>
      <c r="J10" s="82"/>
      <c r="K10" s="30"/>
      <c r="L10" s="83"/>
      <c r="M10" s="18"/>
      <c r="N10" s="18"/>
      <c r="O10" s="18"/>
      <c r="P10" s="24"/>
      <c r="Q10" s="31"/>
      <c r="R10" s="31"/>
      <c r="S10" s="32"/>
      <c r="T10" s="31"/>
      <c r="U10" s="31"/>
      <c r="V10" s="84"/>
      <c r="W10" s="30"/>
      <c r="X10" s="31"/>
      <c r="Y10" s="34"/>
      <c r="Z10" s="2"/>
      <c r="AA10" s="31"/>
      <c r="AB10" s="31"/>
      <c r="AC10" s="31"/>
      <c r="AD10" s="32"/>
      <c r="AE10" s="31"/>
      <c r="AF10" s="82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5"/>
      <c r="AS10" s="8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1996</v>
      </c>
      <c r="C11" s="34" t="s">
        <v>56</v>
      </c>
      <c r="D11" s="2" t="s">
        <v>48</v>
      </c>
      <c r="E11" s="31">
        <v>24</v>
      </c>
      <c r="F11" s="31">
        <v>1</v>
      </c>
      <c r="G11" s="31">
        <v>12</v>
      </c>
      <c r="H11" s="32">
        <v>7</v>
      </c>
      <c r="I11" s="31">
        <v>97</v>
      </c>
      <c r="J11" s="82"/>
      <c r="K11" s="30"/>
      <c r="L11" s="83"/>
      <c r="M11" s="18"/>
      <c r="N11" s="18"/>
      <c r="O11" s="18"/>
      <c r="P11" s="24"/>
      <c r="Q11" s="31"/>
      <c r="R11" s="31"/>
      <c r="S11" s="32"/>
      <c r="T11" s="31"/>
      <c r="U11" s="31"/>
      <c r="V11" s="84"/>
      <c r="W11" s="30"/>
      <c r="X11" s="31"/>
      <c r="Y11" s="34"/>
      <c r="Z11" s="2"/>
      <c r="AA11" s="31"/>
      <c r="AB11" s="31"/>
      <c r="AC11" s="31"/>
      <c r="AD11" s="32"/>
      <c r="AE11" s="31"/>
      <c r="AF11" s="82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85"/>
      <c r="AS11" s="8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/>
      <c r="C12" s="34"/>
      <c r="D12" s="2"/>
      <c r="E12" s="31"/>
      <c r="F12" s="31"/>
      <c r="G12" s="31"/>
      <c r="H12" s="32"/>
      <c r="I12" s="31"/>
      <c r="J12" s="82"/>
      <c r="K12" s="30"/>
      <c r="L12" s="83"/>
      <c r="M12" s="18"/>
      <c r="N12" s="18"/>
      <c r="O12" s="18"/>
      <c r="P12" s="24"/>
      <c r="Q12" s="31"/>
      <c r="R12" s="31"/>
      <c r="S12" s="32"/>
      <c r="T12" s="31"/>
      <c r="U12" s="31"/>
      <c r="V12" s="84"/>
      <c r="W12" s="30"/>
      <c r="X12" s="31">
        <v>1997</v>
      </c>
      <c r="Y12" s="34" t="s">
        <v>54</v>
      </c>
      <c r="Z12" s="2" t="s">
        <v>48</v>
      </c>
      <c r="AA12" s="31"/>
      <c r="AB12" s="31"/>
      <c r="AC12" s="31"/>
      <c r="AD12" s="32"/>
      <c r="AE12" s="31"/>
      <c r="AF12" s="82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85"/>
      <c r="AS12" s="86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4"/>
      <c r="D13" s="2"/>
      <c r="E13" s="31"/>
      <c r="F13" s="31"/>
      <c r="G13" s="31"/>
      <c r="H13" s="32"/>
      <c r="I13" s="31"/>
      <c r="J13" s="82"/>
      <c r="K13" s="30"/>
      <c r="L13" s="83"/>
      <c r="M13" s="18"/>
      <c r="N13" s="18"/>
      <c r="O13" s="18"/>
      <c r="P13" s="24"/>
      <c r="Q13" s="31"/>
      <c r="R13" s="31"/>
      <c r="S13" s="32"/>
      <c r="T13" s="31"/>
      <c r="U13" s="31"/>
      <c r="V13" s="84"/>
      <c r="W13" s="30"/>
      <c r="X13" s="31">
        <v>1998</v>
      </c>
      <c r="Y13" s="34" t="s">
        <v>66</v>
      </c>
      <c r="Z13" s="2" t="s">
        <v>48</v>
      </c>
      <c r="AA13" s="31"/>
      <c r="AB13" s="31"/>
      <c r="AC13" s="31"/>
      <c r="AD13" s="32"/>
      <c r="AE13" s="31"/>
      <c r="AF13" s="82"/>
      <c r="AG13" s="30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85"/>
      <c r="AS13" s="8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>
        <v>1999</v>
      </c>
      <c r="C14" s="34" t="s">
        <v>51</v>
      </c>
      <c r="D14" s="2" t="s">
        <v>48</v>
      </c>
      <c r="E14" s="31"/>
      <c r="F14" s="31"/>
      <c r="G14" s="31"/>
      <c r="H14" s="32"/>
      <c r="I14" s="31"/>
      <c r="J14" s="82"/>
      <c r="K14" s="30"/>
      <c r="L14" s="83"/>
      <c r="M14" s="18"/>
      <c r="N14" s="18"/>
      <c r="O14" s="18"/>
      <c r="P14" s="24"/>
      <c r="Q14" s="31"/>
      <c r="R14" s="31"/>
      <c r="S14" s="32"/>
      <c r="T14" s="31"/>
      <c r="U14" s="31"/>
      <c r="V14" s="84"/>
      <c r="W14" s="30"/>
      <c r="X14" s="31"/>
      <c r="Y14" s="34"/>
      <c r="Z14" s="2"/>
      <c r="AA14" s="31"/>
      <c r="AB14" s="31"/>
      <c r="AC14" s="31"/>
      <c r="AD14" s="32"/>
      <c r="AE14" s="31"/>
      <c r="AF14" s="82"/>
      <c r="AG14" s="30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85"/>
      <c r="AS14" s="8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1">
        <v>2000</v>
      </c>
      <c r="C15" s="34" t="s">
        <v>51</v>
      </c>
      <c r="D15" s="2" t="s">
        <v>48</v>
      </c>
      <c r="E15" s="31">
        <v>24</v>
      </c>
      <c r="F15" s="31">
        <v>2</v>
      </c>
      <c r="G15" s="31">
        <v>35</v>
      </c>
      <c r="H15" s="32">
        <v>7</v>
      </c>
      <c r="I15" s="31">
        <v>95</v>
      </c>
      <c r="J15" s="82">
        <v>0.505</v>
      </c>
      <c r="K15" s="30">
        <v>188</v>
      </c>
      <c r="L15" s="83"/>
      <c r="M15" s="18"/>
      <c r="N15" s="18"/>
      <c r="O15" s="18"/>
      <c r="P15" s="24"/>
      <c r="Q15" s="31"/>
      <c r="R15" s="31"/>
      <c r="S15" s="32"/>
      <c r="T15" s="31"/>
      <c r="U15" s="31"/>
      <c r="V15" s="84"/>
      <c r="W15" s="30"/>
      <c r="X15" s="31"/>
      <c r="Y15" s="34"/>
      <c r="Z15" s="2"/>
      <c r="AA15" s="31"/>
      <c r="AB15" s="31"/>
      <c r="AC15" s="31"/>
      <c r="AD15" s="32"/>
      <c r="AE15" s="31"/>
      <c r="AF15" s="82"/>
      <c r="AG15" s="30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85"/>
      <c r="AS15" s="86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1">
        <v>2001</v>
      </c>
      <c r="C16" s="34" t="s">
        <v>52</v>
      </c>
      <c r="D16" s="2" t="s">
        <v>48</v>
      </c>
      <c r="E16" s="31">
        <v>26</v>
      </c>
      <c r="F16" s="31">
        <v>1</v>
      </c>
      <c r="G16" s="31">
        <v>59</v>
      </c>
      <c r="H16" s="32">
        <v>6</v>
      </c>
      <c r="I16" s="31">
        <v>97</v>
      </c>
      <c r="J16" s="82">
        <v>0.45800000000000002</v>
      </c>
      <c r="K16" s="30">
        <v>212</v>
      </c>
      <c r="L16" s="83" t="s">
        <v>82</v>
      </c>
      <c r="M16" s="18"/>
      <c r="N16" s="18" t="s">
        <v>82</v>
      </c>
      <c r="O16" s="18"/>
      <c r="P16" s="24"/>
      <c r="Q16" s="31"/>
      <c r="R16" s="31"/>
      <c r="S16" s="32"/>
      <c r="T16" s="31"/>
      <c r="U16" s="31"/>
      <c r="V16" s="84"/>
      <c r="W16" s="30"/>
      <c r="X16" s="31"/>
      <c r="Y16" s="34"/>
      <c r="Z16" s="2"/>
      <c r="AA16" s="31"/>
      <c r="AB16" s="31"/>
      <c r="AC16" s="31"/>
      <c r="AD16" s="32"/>
      <c r="AE16" s="31"/>
      <c r="AF16" s="82"/>
      <c r="AG16" s="30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85"/>
      <c r="AS16" s="86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1">
        <v>2002</v>
      </c>
      <c r="C17" s="34" t="s">
        <v>37</v>
      </c>
      <c r="D17" s="2" t="s">
        <v>38</v>
      </c>
      <c r="E17" s="31">
        <v>17</v>
      </c>
      <c r="F17" s="31">
        <v>2</v>
      </c>
      <c r="G17" s="31">
        <v>30</v>
      </c>
      <c r="H17" s="32">
        <v>4</v>
      </c>
      <c r="I17" s="31">
        <v>48</v>
      </c>
      <c r="J17" s="82">
        <v>0.5</v>
      </c>
      <c r="K17" s="30">
        <v>96</v>
      </c>
      <c r="L17" s="83"/>
      <c r="M17" s="18"/>
      <c r="N17" s="18"/>
      <c r="O17" s="18"/>
      <c r="P17" s="24"/>
      <c r="Q17" s="31"/>
      <c r="R17" s="31"/>
      <c r="S17" s="32"/>
      <c r="T17" s="31"/>
      <c r="U17" s="31"/>
      <c r="V17" s="84"/>
      <c r="W17" s="30"/>
      <c r="X17" s="31"/>
      <c r="Y17" s="34"/>
      <c r="Z17" s="2"/>
      <c r="AA17" s="31"/>
      <c r="AB17" s="31"/>
      <c r="AC17" s="31"/>
      <c r="AD17" s="32"/>
      <c r="AE17" s="31"/>
      <c r="AF17" s="82"/>
      <c r="AG17" s="30"/>
      <c r="AH17" s="18"/>
      <c r="AI17" s="18"/>
      <c r="AJ17" s="18"/>
      <c r="AK17" s="18"/>
      <c r="AL17" s="24"/>
      <c r="AM17" s="31"/>
      <c r="AN17" s="31"/>
      <c r="AO17" s="31"/>
      <c r="AP17" s="31"/>
      <c r="AQ17" s="31"/>
      <c r="AR17" s="85"/>
      <c r="AS17" s="8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31">
        <v>2003</v>
      </c>
      <c r="C18" s="34" t="s">
        <v>53</v>
      </c>
      <c r="D18" s="2" t="s">
        <v>48</v>
      </c>
      <c r="E18" s="31">
        <v>17</v>
      </c>
      <c r="F18" s="31">
        <v>1</v>
      </c>
      <c r="G18" s="31">
        <v>18</v>
      </c>
      <c r="H18" s="32">
        <v>1</v>
      </c>
      <c r="I18" s="31">
        <v>36</v>
      </c>
      <c r="J18" s="82">
        <v>0.34300000000000003</v>
      </c>
      <c r="K18" s="30">
        <v>105</v>
      </c>
      <c r="L18" s="83"/>
      <c r="M18" s="18"/>
      <c r="N18" s="18"/>
      <c r="O18" s="18"/>
      <c r="P18" s="24"/>
      <c r="Q18" s="31"/>
      <c r="R18" s="31"/>
      <c r="S18" s="32"/>
      <c r="T18" s="31"/>
      <c r="U18" s="31"/>
      <c r="V18" s="84"/>
      <c r="W18" s="30"/>
      <c r="X18" s="31"/>
      <c r="Y18" s="34"/>
      <c r="Z18" s="2"/>
      <c r="AA18" s="31"/>
      <c r="AB18" s="31"/>
      <c r="AC18" s="31"/>
      <c r="AD18" s="32"/>
      <c r="AE18" s="31"/>
      <c r="AF18" s="82"/>
      <c r="AG18" s="30"/>
      <c r="AH18" s="18"/>
      <c r="AI18" s="18"/>
      <c r="AJ18" s="18"/>
      <c r="AK18" s="18"/>
      <c r="AL18" s="24"/>
      <c r="AM18" s="31"/>
      <c r="AN18" s="31"/>
      <c r="AO18" s="31"/>
      <c r="AP18" s="31"/>
      <c r="AQ18" s="31"/>
      <c r="AR18" s="85"/>
      <c r="AS18" s="8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31"/>
      <c r="C19" s="34"/>
      <c r="D19" s="2"/>
      <c r="E19" s="31"/>
      <c r="F19" s="31"/>
      <c r="G19" s="31"/>
      <c r="H19" s="32"/>
      <c r="I19" s="31"/>
      <c r="J19" s="82"/>
      <c r="K19" s="30"/>
      <c r="L19" s="83"/>
      <c r="M19" s="18"/>
      <c r="N19" s="18"/>
      <c r="O19" s="18"/>
      <c r="P19" s="24"/>
      <c r="Q19" s="31"/>
      <c r="R19" s="31"/>
      <c r="S19" s="32"/>
      <c r="T19" s="31"/>
      <c r="U19" s="31"/>
      <c r="V19" s="84"/>
      <c r="W19" s="30"/>
      <c r="X19" s="31"/>
      <c r="Y19" s="34"/>
      <c r="Z19" s="2"/>
      <c r="AA19" s="31"/>
      <c r="AB19" s="31"/>
      <c r="AC19" s="31"/>
      <c r="AD19" s="32"/>
      <c r="AE19" s="31"/>
      <c r="AF19" s="82"/>
      <c r="AG19" s="30"/>
      <c r="AH19" s="18"/>
      <c r="AI19" s="18"/>
      <c r="AJ19" s="18"/>
      <c r="AK19" s="18"/>
      <c r="AL19" s="24"/>
      <c r="AM19" s="31"/>
      <c r="AN19" s="31"/>
      <c r="AO19" s="31"/>
      <c r="AP19" s="31"/>
      <c r="AQ19" s="31"/>
      <c r="AR19" s="85"/>
      <c r="AS19" s="86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31"/>
      <c r="C20" s="34"/>
      <c r="D20" s="2"/>
      <c r="E20" s="31"/>
      <c r="F20" s="31"/>
      <c r="G20" s="31"/>
      <c r="H20" s="32"/>
      <c r="I20" s="31"/>
      <c r="J20" s="82"/>
      <c r="K20" s="30"/>
      <c r="L20" s="83"/>
      <c r="M20" s="18"/>
      <c r="N20" s="18"/>
      <c r="O20" s="18"/>
      <c r="P20" s="24"/>
      <c r="Q20" s="31"/>
      <c r="R20" s="31"/>
      <c r="S20" s="32"/>
      <c r="T20" s="31"/>
      <c r="U20" s="31"/>
      <c r="V20" s="84"/>
      <c r="W20" s="30"/>
      <c r="X20" s="31">
        <v>2006</v>
      </c>
      <c r="Y20" s="31" t="s">
        <v>55</v>
      </c>
      <c r="Z20" s="2" t="s">
        <v>81</v>
      </c>
      <c r="AA20" s="31">
        <v>10</v>
      </c>
      <c r="AB20" s="31">
        <v>0</v>
      </c>
      <c r="AC20" s="31">
        <v>23</v>
      </c>
      <c r="AD20" s="31">
        <v>3</v>
      </c>
      <c r="AE20" s="31">
        <v>37</v>
      </c>
      <c r="AF20" s="52">
        <v>0.50680000000000003</v>
      </c>
      <c r="AG20" s="108">
        <v>73</v>
      </c>
      <c r="AH20" s="18"/>
      <c r="AI20" s="18"/>
      <c r="AJ20" s="18"/>
      <c r="AK20" s="18"/>
      <c r="AL20" s="24"/>
      <c r="AM20" s="31"/>
      <c r="AN20" s="31"/>
      <c r="AO20" s="31"/>
      <c r="AP20" s="31"/>
      <c r="AQ20" s="31"/>
      <c r="AR20" s="85"/>
      <c r="AS20" s="86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31">
        <v>2007</v>
      </c>
      <c r="C21" s="34" t="s">
        <v>37</v>
      </c>
      <c r="D21" s="2" t="s">
        <v>48</v>
      </c>
      <c r="E21" s="31">
        <v>20</v>
      </c>
      <c r="F21" s="31">
        <v>1</v>
      </c>
      <c r="G21" s="31">
        <v>33</v>
      </c>
      <c r="H21" s="32">
        <v>3</v>
      </c>
      <c r="I21" s="31">
        <v>56</v>
      </c>
      <c r="J21" s="82">
        <v>0.38100000000000001</v>
      </c>
      <c r="K21" s="30">
        <v>147</v>
      </c>
      <c r="L21" s="83"/>
      <c r="M21" s="18"/>
      <c r="N21" s="18"/>
      <c r="O21" s="18"/>
      <c r="P21" s="24"/>
      <c r="Q21" s="31"/>
      <c r="R21" s="31"/>
      <c r="S21" s="32"/>
      <c r="T21" s="31"/>
      <c r="U21" s="31"/>
      <c r="V21" s="84"/>
      <c r="W21" s="30"/>
      <c r="X21" s="31"/>
      <c r="Y21" s="34"/>
      <c r="Z21" s="2"/>
      <c r="AA21" s="31"/>
      <c r="AB21" s="31"/>
      <c r="AC21" s="31"/>
      <c r="AD21" s="32"/>
      <c r="AE21" s="31"/>
      <c r="AF21" s="82"/>
      <c r="AG21" s="30"/>
      <c r="AH21" s="18"/>
      <c r="AI21" s="18"/>
      <c r="AJ21" s="18"/>
      <c r="AK21" s="18"/>
      <c r="AL21" s="24"/>
      <c r="AM21" s="31"/>
      <c r="AN21" s="31"/>
      <c r="AO21" s="31"/>
      <c r="AP21" s="31"/>
      <c r="AQ21" s="31"/>
      <c r="AR21" s="85"/>
      <c r="AS21" s="8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31"/>
      <c r="C22" s="34"/>
      <c r="D22" s="2"/>
      <c r="E22" s="31"/>
      <c r="F22" s="31"/>
      <c r="G22" s="31"/>
      <c r="H22" s="32"/>
      <c r="I22" s="31"/>
      <c r="J22" s="82"/>
      <c r="K22" s="30"/>
      <c r="L22" s="83"/>
      <c r="M22" s="18"/>
      <c r="N22" s="18"/>
      <c r="O22" s="18"/>
      <c r="P22" s="24"/>
      <c r="Q22" s="31"/>
      <c r="R22" s="31"/>
      <c r="S22" s="32"/>
      <c r="T22" s="31"/>
      <c r="U22" s="31"/>
      <c r="V22" s="84"/>
      <c r="W22" s="30"/>
      <c r="X22" s="31">
        <v>2008</v>
      </c>
      <c r="Y22" s="31" t="s">
        <v>82</v>
      </c>
      <c r="Z22" s="2" t="s">
        <v>50</v>
      </c>
      <c r="AA22" s="31">
        <v>1</v>
      </c>
      <c r="AB22" s="31">
        <v>0</v>
      </c>
      <c r="AC22" s="31">
        <v>0</v>
      </c>
      <c r="AD22" s="31">
        <v>0</v>
      </c>
      <c r="AE22" s="31">
        <v>3</v>
      </c>
      <c r="AF22" s="52">
        <v>0.6</v>
      </c>
      <c r="AG22" s="108">
        <v>5</v>
      </c>
      <c r="AH22" s="18"/>
      <c r="AI22" s="18"/>
      <c r="AJ22" s="18"/>
      <c r="AK22" s="18"/>
      <c r="AL22" s="24"/>
      <c r="AM22" s="31"/>
      <c r="AN22" s="31"/>
      <c r="AO22" s="31"/>
      <c r="AP22" s="31"/>
      <c r="AQ22" s="31"/>
      <c r="AR22" s="85"/>
      <c r="AS22" s="86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31"/>
      <c r="C23" s="34"/>
      <c r="D23" s="2"/>
      <c r="E23" s="31"/>
      <c r="F23" s="31"/>
      <c r="G23" s="31"/>
      <c r="H23" s="32"/>
      <c r="I23" s="31"/>
      <c r="J23" s="82"/>
      <c r="K23" s="30"/>
      <c r="L23" s="83"/>
      <c r="M23" s="18"/>
      <c r="N23" s="18"/>
      <c r="O23" s="18"/>
      <c r="P23" s="24"/>
      <c r="Q23" s="31"/>
      <c r="R23" s="31"/>
      <c r="S23" s="32"/>
      <c r="T23" s="31"/>
      <c r="U23" s="31"/>
      <c r="V23" s="84"/>
      <c r="W23" s="30"/>
      <c r="X23" s="31">
        <v>2009</v>
      </c>
      <c r="Y23" s="31" t="s">
        <v>53</v>
      </c>
      <c r="Z23" s="2" t="s">
        <v>50</v>
      </c>
      <c r="AA23" s="31">
        <v>1</v>
      </c>
      <c r="AB23" s="31">
        <v>0</v>
      </c>
      <c r="AC23" s="31">
        <v>2</v>
      </c>
      <c r="AD23" s="31">
        <v>0</v>
      </c>
      <c r="AE23" s="31">
        <v>4</v>
      </c>
      <c r="AF23" s="52">
        <v>0.5</v>
      </c>
      <c r="AG23" s="108">
        <v>8</v>
      </c>
      <c r="AH23" s="18"/>
      <c r="AI23" s="18"/>
      <c r="AJ23" s="18"/>
      <c r="AK23" s="18"/>
      <c r="AL23" s="24"/>
      <c r="AM23" s="31"/>
      <c r="AN23" s="31"/>
      <c r="AO23" s="31"/>
      <c r="AP23" s="31"/>
      <c r="AQ23" s="31"/>
      <c r="AR23" s="85"/>
      <c r="AS23" s="8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74" t="s">
        <v>77</v>
      </c>
      <c r="C24" s="87"/>
      <c r="D24" s="88"/>
      <c r="E24" s="89">
        <f>SUM(E4:E23)</f>
        <v>169</v>
      </c>
      <c r="F24" s="89">
        <f>SUM(F4:F23)</f>
        <v>11</v>
      </c>
      <c r="G24" s="89">
        <f>SUM(G4:G23)</f>
        <v>212</v>
      </c>
      <c r="H24" s="89">
        <f>SUM(H4:H23)</f>
        <v>62</v>
      </c>
      <c r="I24" s="89">
        <f>SUM(I4:I23)</f>
        <v>630</v>
      </c>
      <c r="J24" s="90">
        <v>0</v>
      </c>
      <c r="K24" s="75">
        <f>SUM(K4:K23)</f>
        <v>748</v>
      </c>
      <c r="L24" s="22"/>
      <c r="M24" s="20"/>
      <c r="N24" s="91"/>
      <c r="O24" s="92"/>
      <c r="P24" s="24"/>
      <c r="Q24" s="89">
        <f>SUM(Q4:Q23)</f>
        <v>0</v>
      </c>
      <c r="R24" s="89">
        <f>SUM(R4:R23)</f>
        <v>0</v>
      </c>
      <c r="S24" s="89">
        <f>SUM(S4:S23)</f>
        <v>0</v>
      </c>
      <c r="T24" s="89">
        <f>SUM(T4:T23)</f>
        <v>0</v>
      </c>
      <c r="U24" s="89">
        <f>SUM(U4:U23)</f>
        <v>0</v>
      </c>
      <c r="V24" s="41">
        <v>0</v>
      </c>
      <c r="W24" s="75">
        <f>SUM(W4:W23)</f>
        <v>0</v>
      </c>
      <c r="X24" s="16" t="s">
        <v>77</v>
      </c>
      <c r="Y24" s="17"/>
      <c r="Z24" s="15"/>
      <c r="AA24" s="89">
        <f>SUM(AA4:AA23)</f>
        <v>75</v>
      </c>
      <c r="AB24" s="89">
        <f>SUM(AB4:AB23)</f>
        <v>1</v>
      </c>
      <c r="AC24" s="89">
        <f>SUM(AC4:AC23)</f>
        <v>55</v>
      </c>
      <c r="AD24" s="89">
        <f>SUM(AD4:AD23)</f>
        <v>63</v>
      </c>
      <c r="AE24" s="89">
        <f>SUM(AE4:AE23)</f>
        <v>44</v>
      </c>
      <c r="AF24" s="90">
        <f>PRODUCT(AE24/AG24)</f>
        <v>0.51162790697674421</v>
      </c>
      <c r="AG24" s="75">
        <f>SUM(AG4:AG23)</f>
        <v>86</v>
      </c>
      <c r="AH24" s="22"/>
      <c r="AI24" s="20"/>
      <c r="AJ24" s="91"/>
      <c r="AK24" s="92"/>
      <c r="AL24" s="24"/>
      <c r="AM24" s="89">
        <f>SUM(AM4:AM23)</f>
        <v>0</v>
      </c>
      <c r="AN24" s="89">
        <f>SUM(AN4:AN23)</f>
        <v>0</v>
      </c>
      <c r="AO24" s="89">
        <f>SUM(AO4:AO23)</f>
        <v>0</v>
      </c>
      <c r="AP24" s="89">
        <f>SUM(AP4:AP23)</f>
        <v>0</v>
      </c>
      <c r="AQ24" s="89">
        <f>SUM(AQ4:AQ23)</f>
        <v>0</v>
      </c>
      <c r="AR24" s="90">
        <v>0</v>
      </c>
      <c r="AS24" s="81">
        <f>SUM(AS4:AS23)</f>
        <v>0</v>
      </c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4"/>
      <c r="K25" s="30"/>
      <c r="L25" s="24"/>
      <c r="M25" s="24"/>
      <c r="N25" s="24"/>
      <c r="O25" s="24"/>
      <c r="P25" s="43"/>
      <c r="Q25" s="43"/>
      <c r="R25" s="43"/>
      <c r="S25" s="43"/>
      <c r="T25" s="43"/>
      <c r="U25" s="24"/>
      <c r="V25" s="24"/>
      <c r="W25" s="30"/>
      <c r="X25" s="43"/>
      <c r="Y25" s="43"/>
      <c r="Z25" s="43"/>
      <c r="AA25" s="43"/>
      <c r="AB25" s="43"/>
      <c r="AC25" s="43"/>
      <c r="AD25" s="43"/>
      <c r="AE25" s="43"/>
      <c r="AF25" s="44"/>
      <c r="AG25" s="30"/>
      <c r="AH25" s="24"/>
      <c r="AI25" s="24"/>
      <c r="AJ25" s="24"/>
      <c r="AK25" s="24"/>
      <c r="AL25" s="43"/>
      <c r="AM25" s="43"/>
      <c r="AN25" s="43"/>
      <c r="AO25" s="43"/>
      <c r="AP25" s="43"/>
      <c r="AQ25" s="24"/>
      <c r="AR25" s="24"/>
      <c r="AS25" s="30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93" t="s">
        <v>78</v>
      </c>
      <c r="C26" s="94"/>
      <c r="D26" s="95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18" t="s">
        <v>22</v>
      </c>
      <c r="K26" s="24"/>
      <c r="L26" s="18" t="s">
        <v>28</v>
      </c>
      <c r="M26" s="18" t="s">
        <v>29</v>
      </c>
      <c r="N26" s="18" t="s">
        <v>79</v>
      </c>
      <c r="O26" s="18" t="s">
        <v>80</v>
      </c>
      <c r="Q26" s="43"/>
      <c r="R26" s="43" t="s">
        <v>59</v>
      </c>
      <c r="S26" s="43"/>
      <c r="T26" s="67" t="s">
        <v>63</v>
      </c>
      <c r="U26" s="24"/>
      <c r="V26" s="30"/>
      <c r="W26" s="30"/>
      <c r="X26" s="30"/>
      <c r="Y26" s="30"/>
      <c r="Z26" s="30"/>
      <c r="AA26" s="30"/>
      <c r="AB26" s="30"/>
      <c r="AC26" s="43"/>
      <c r="AD26" s="43"/>
      <c r="AE26" s="43"/>
      <c r="AF26" s="43"/>
      <c r="AG26" s="43"/>
      <c r="AH26" s="43"/>
      <c r="AI26" s="43"/>
      <c r="AJ26" s="43"/>
      <c r="AK26" s="43"/>
      <c r="AM26" s="30"/>
      <c r="AN26" s="30"/>
      <c r="AO26" s="30"/>
      <c r="AP26" s="30"/>
      <c r="AQ26" s="30"/>
      <c r="AR26" s="30"/>
      <c r="AS26" s="30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48" t="s">
        <v>12</v>
      </c>
      <c r="C27" s="12"/>
      <c r="D27" s="50"/>
      <c r="E27" s="96">
        <v>11</v>
      </c>
      <c r="F27" s="96">
        <v>1</v>
      </c>
      <c r="G27" s="96">
        <v>12</v>
      </c>
      <c r="H27" s="96">
        <v>2</v>
      </c>
      <c r="I27" s="96">
        <v>27</v>
      </c>
      <c r="J27" s="97">
        <v>0.41499999999999998</v>
      </c>
      <c r="K27" s="43">
        <f>PRODUCT(I27/J27)</f>
        <v>65.060240963855421</v>
      </c>
      <c r="L27" s="98">
        <f>PRODUCT((F27+G27)/E27)</f>
        <v>1.1818181818181819</v>
      </c>
      <c r="M27" s="98">
        <f>PRODUCT(H27/E27)</f>
        <v>0.18181818181818182</v>
      </c>
      <c r="N27" s="98">
        <f>PRODUCT((F27+G27+H27)/E27)</f>
        <v>1.3636363636363635</v>
      </c>
      <c r="O27" s="98">
        <v>2.4545454545454546</v>
      </c>
      <c r="Q27" s="43"/>
      <c r="R27" s="43"/>
      <c r="S27" s="43"/>
      <c r="T27" s="43" t="s">
        <v>61</v>
      </c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x14ac:dyDescent="0.25">
      <c r="A28" s="43"/>
      <c r="B28" s="99" t="s">
        <v>65</v>
      </c>
      <c r="C28" s="100"/>
      <c r="D28" s="101"/>
      <c r="E28" s="96">
        <f>PRODUCT(E24+Q24)</f>
        <v>169</v>
      </c>
      <c r="F28" s="96">
        <f>PRODUCT(F24+R24)</f>
        <v>11</v>
      </c>
      <c r="G28" s="96">
        <f>PRODUCT(G24+S24)</f>
        <v>212</v>
      </c>
      <c r="H28" s="96">
        <f>PRODUCT(H24+T24)</f>
        <v>62</v>
      </c>
      <c r="I28" s="96">
        <f>PRODUCT(I24+U24)</f>
        <v>630</v>
      </c>
      <c r="J28" s="97"/>
      <c r="K28" s="43">
        <f>PRODUCT(K24+W24)</f>
        <v>748</v>
      </c>
      <c r="L28" s="98">
        <f>PRODUCT((F28+G28)/E28)</f>
        <v>1.319526627218935</v>
      </c>
      <c r="M28" s="98">
        <f>PRODUCT(H28/E28)</f>
        <v>0.36686390532544377</v>
      </c>
      <c r="N28" s="98">
        <f>PRODUCT((F28+G28+H28)/E28)</f>
        <v>1.6863905325443787</v>
      </c>
      <c r="O28" s="98">
        <v>3.7278106508875739</v>
      </c>
      <c r="Q28" s="43"/>
      <c r="R28" s="43"/>
      <c r="S28" s="43"/>
      <c r="T28" s="43" t="s">
        <v>62</v>
      </c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x14ac:dyDescent="0.25">
      <c r="A29" s="43"/>
      <c r="B29" s="102" t="s">
        <v>74</v>
      </c>
      <c r="C29" s="103"/>
      <c r="D29" s="104"/>
      <c r="E29" s="96">
        <f>PRODUCT(AA24+AM24)</f>
        <v>75</v>
      </c>
      <c r="F29" s="96">
        <f>PRODUCT(AB24+AN24)</f>
        <v>1</v>
      </c>
      <c r="G29" s="96">
        <f>PRODUCT(AC24+AO24)</f>
        <v>55</v>
      </c>
      <c r="H29" s="96">
        <f>PRODUCT(AD24+AP24)</f>
        <v>63</v>
      </c>
      <c r="I29" s="96">
        <f>PRODUCT(AE24+AQ24)</f>
        <v>44</v>
      </c>
      <c r="J29" s="97">
        <f>PRODUCT(I29/K29)</f>
        <v>0.51162790697674421</v>
      </c>
      <c r="K29" s="24">
        <f>PRODUCT(AG24+AS24)</f>
        <v>86</v>
      </c>
      <c r="L29" s="98">
        <f>PRODUCT((F29+G29)/E29)</f>
        <v>0.7466666666666667</v>
      </c>
      <c r="M29" s="98">
        <f>PRODUCT(H29/E29)</f>
        <v>0.84</v>
      </c>
      <c r="N29" s="98">
        <f>PRODUCT((F29+G29+H29)/E29)</f>
        <v>1.5866666666666667</v>
      </c>
      <c r="O29" s="98">
        <v>3.6666666666666665</v>
      </c>
      <c r="Q29" s="43"/>
      <c r="R29" s="43"/>
      <c r="S29" s="43"/>
      <c r="T29" s="43" t="s">
        <v>60</v>
      </c>
      <c r="U29" s="24"/>
      <c r="V29" s="24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24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x14ac:dyDescent="0.25">
      <c r="A30" s="43"/>
      <c r="B30" s="105" t="s">
        <v>77</v>
      </c>
      <c r="C30" s="106"/>
      <c r="D30" s="107"/>
      <c r="E30" s="96">
        <f>SUM(E27:E29)</f>
        <v>255</v>
      </c>
      <c r="F30" s="96">
        <f t="shared" ref="F30:I30" si="0">SUM(F27:F29)</f>
        <v>13</v>
      </c>
      <c r="G30" s="96">
        <f t="shared" si="0"/>
        <v>279</v>
      </c>
      <c r="H30" s="96">
        <f t="shared" si="0"/>
        <v>127</v>
      </c>
      <c r="I30" s="96">
        <f t="shared" si="0"/>
        <v>701</v>
      </c>
      <c r="J30" s="97"/>
      <c r="K30" s="43">
        <f>SUM(K27:K29)</f>
        <v>899.06024096385545</v>
      </c>
      <c r="L30" s="98">
        <f>PRODUCT((F30+G30)/E30)</f>
        <v>1.1450980392156862</v>
      </c>
      <c r="M30" s="98">
        <f>PRODUCT(H30/E30)</f>
        <v>0.49803921568627452</v>
      </c>
      <c r="N30" s="98">
        <f>PRODUCT((F30+G30+H30)/E30)</f>
        <v>1.6431372549019607</v>
      </c>
      <c r="O30" s="98">
        <v>3.6510416666666665</v>
      </c>
      <c r="Q30" s="24"/>
      <c r="R30" s="24"/>
      <c r="S30" s="24"/>
      <c r="T30" s="43" t="s">
        <v>68</v>
      </c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x14ac:dyDescent="0.25">
      <c r="A31" s="43"/>
      <c r="B31" s="43"/>
      <c r="C31" s="43"/>
      <c r="D31" s="43"/>
      <c r="E31" s="24"/>
      <c r="F31" s="24"/>
      <c r="G31" s="24"/>
      <c r="H31" s="24"/>
      <c r="I31" s="24"/>
      <c r="J31" s="43"/>
      <c r="K31" s="43"/>
      <c r="L31" s="24"/>
      <c r="M31" s="24"/>
      <c r="N31" s="24"/>
      <c r="O31" s="24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x14ac:dyDescent="0.25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x14ac:dyDescent="0.25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x14ac:dyDescent="0.25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x14ac:dyDescent="0.25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x14ac:dyDescent="0.25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x14ac:dyDescent="0.25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x14ac:dyDescent="0.25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x14ac:dyDescent="0.25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x14ac:dyDescent="0.25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x14ac:dyDescent="0.25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x14ac:dyDescent="0.25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x14ac:dyDescent="0.25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x14ac:dyDescent="0.25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x14ac:dyDescent="0.25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x14ac:dyDescent="0.25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x14ac:dyDescent="0.25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x14ac:dyDescent="0.25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x14ac:dyDescent="0.25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x14ac:dyDescent="0.25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x14ac:dyDescent="0.25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x14ac:dyDescent="0.25">
      <c r="A89" s="43"/>
      <c r="B89" s="43"/>
      <c r="C89" s="43"/>
      <c r="D89" s="43"/>
      <c r="J89" s="43"/>
      <c r="K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x14ac:dyDescent="0.25">
      <c r="A90" s="43"/>
      <c r="B90" s="43"/>
      <c r="C90" s="43"/>
      <c r="D90" s="43"/>
      <c r="J90" s="43"/>
      <c r="K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x14ac:dyDescent="0.25">
      <c r="A91" s="43"/>
      <c r="B91" s="43"/>
      <c r="C91" s="43"/>
      <c r="D91" s="43"/>
      <c r="J91" s="43"/>
      <c r="K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x14ac:dyDescent="0.25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x14ac:dyDescent="0.25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x14ac:dyDescent="0.25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x14ac:dyDescent="0.25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x14ac:dyDescent="0.25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x14ac:dyDescent="0.25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x14ac:dyDescent="0.25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x14ac:dyDescent="0.25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x14ac:dyDescent="0.25">
      <c r="A100" s="43"/>
      <c r="B100" s="43"/>
      <c r="C100" s="43"/>
      <c r="D100" s="43"/>
      <c r="L100"/>
      <c r="M100"/>
      <c r="N100"/>
      <c r="O100"/>
      <c r="P100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x14ac:dyDescent="0.25">
      <c r="A101" s="43"/>
      <c r="B101" s="43"/>
      <c r="C101" s="43"/>
      <c r="D101" s="43"/>
      <c r="L101"/>
      <c r="M101"/>
      <c r="N101"/>
      <c r="O101"/>
      <c r="P101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x14ac:dyDescent="0.25">
      <c r="A102" s="43"/>
      <c r="B102" s="43"/>
      <c r="C102" s="43"/>
      <c r="D102" s="43"/>
      <c r="L102"/>
      <c r="M102"/>
      <c r="N102"/>
      <c r="O102"/>
      <c r="P102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x14ac:dyDescent="0.25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x14ac:dyDescent="0.25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x14ac:dyDescent="0.25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x14ac:dyDescent="0.25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x14ac:dyDescent="0.25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x14ac:dyDescent="0.25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x14ac:dyDescent="0.25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x14ac:dyDescent="0.25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x14ac:dyDescent="0.25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x14ac:dyDescent="0.25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x14ac:dyDescent="0.25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x14ac:dyDescent="0.25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x14ac:dyDescent="0.25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x14ac:dyDescent="0.25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x14ac:dyDescent="0.25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x14ac:dyDescent="0.25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x14ac:dyDescent="0.25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x14ac:dyDescent="0.25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x14ac:dyDescent="0.25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x14ac:dyDescent="0.25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x14ac:dyDescent="0.25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x14ac:dyDescent="0.25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x14ac:dyDescent="0.25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x14ac:dyDescent="0.25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x14ac:dyDescent="0.25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x14ac:dyDescent="0.25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x14ac:dyDescent="0.25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x14ac:dyDescent="0.25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x14ac:dyDescent="0.25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x14ac:dyDescent="0.25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x14ac:dyDescent="0.25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x14ac:dyDescent="0.25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x14ac:dyDescent="0.25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x14ac:dyDescent="0.25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x14ac:dyDescent="0.25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x14ac:dyDescent="0.25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x14ac:dyDescent="0.25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x14ac:dyDescent="0.25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x14ac:dyDescent="0.25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x14ac:dyDescent="0.25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x14ac:dyDescent="0.25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x14ac:dyDescent="0.25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x14ac:dyDescent="0.25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x14ac:dyDescent="0.25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x14ac:dyDescent="0.25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x14ac:dyDescent="0.25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x14ac:dyDescent="0.25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x14ac:dyDescent="0.25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x14ac:dyDescent="0.25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x14ac:dyDescent="0.25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x14ac:dyDescent="0.25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x14ac:dyDescent="0.25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x14ac:dyDescent="0.25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x14ac:dyDescent="0.25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x14ac:dyDescent="0.25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x14ac:dyDescent="0.25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x14ac:dyDescent="0.25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x14ac:dyDescent="0.25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x14ac:dyDescent="0.25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x14ac:dyDescent="0.25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x14ac:dyDescent="0.25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x14ac:dyDescent="0.25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x14ac:dyDescent="0.25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x14ac:dyDescent="0.25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x14ac:dyDescent="0.25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x14ac:dyDescent="0.25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x14ac:dyDescent="0.25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x14ac:dyDescent="0.25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x14ac:dyDescent="0.25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x14ac:dyDescent="0.25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x14ac:dyDescent="0.25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x14ac:dyDescent="0.25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x14ac:dyDescent="0.25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x14ac:dyDescent="0.25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x14ac:dyDescent="0.25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x14ac:dyDescent="0.25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x14ac:dyDescent="0.25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x14ac:dyDescent="0.25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x14ac:dyDescent="0.25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x14ac:dyDescent="0.25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x14ac:dyDescent="0.25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x14ac:dyDescent="0.25">
      <c r="A184" s="43"/>
      <c r="B184" s="43"/>
      <c r="C184" s="43"/>
      <c r="D184" s="43"/>
      <c r="L184"/>
      <c r="M184"/>
      <c r="N184"/>
      <c r="O184"/>
      <c r="P184"/>
      <c r="Q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x14ac:dyDescent="0.25">
      <c r="A185" s="43"/>
      <c r="B185" s="43"/>
      <c r="C185" s="43"/>
      <c r="D185" s="43"/>
      <c r="L185"/>
      <c r="M185"/>
      <c r="N185"/>
      <c r="O185"/>
      <c r="P185"/>
      <c r="Q185" s="24"/>
      <c r="R185" s="24"/>
      <c r="S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24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x14ac:dyDescent="0.25">
      <c r="A186" s="43"/>
      <c r="B186" s="43"/>
      <c r="C186" s="43"/>
      <c r="D186" s="43"/>
      <c r="L186"/>
      <c r="M186"/>
      <c r="N186"/>
      <c r="O186"/>
      <c r="P186"/>
      <c r="Q186" s="24"/>
      <c r="R186" s="24"/>
      <c r="S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24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</row>
    <row r="187" spans="1:57" x14ac:dyDescent="0.25">
      <c r="A187" s="43"/>
      <c r="B187" s="43"/>
      <c r="C187" s="43"/>
      <c r="D187" s="43"/>
      <c r="L187"/>
      <c r="M187"/>
      <c r="N187"/>
      <c r="O187"/>
      <c r="P187"/>
      <c r="Q187" s="24"/>
      <c r="R187" s="24"/>
      <c r="S187" s="24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24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</row>
    <row r="188" spans="1:57" x14ac:dyDescent="0.25">
      <c r="L188"/>
      <c r="M188"/>
      <c r="N188"/>
      <c r="O188"/>
      <c r="P188"/>
      <c r="Q188" s="24"/>
      <c r="R188" s="24"/>
      <c r="S188" s="24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24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</row>
    <row r="189" spans="1:57" x14ac:dyDescent="0.25">
      <c r="L189"/>
      <c r="M189"/>
      <c r="N189"/>
      <c r="O189"/>
      <c r="P189"/>
      <c r="Q189" s="24"/>
      <c r="R189" s="24"/>
      <c r="S189" s="24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24"/>
    </row>
    <row r="190" spans="1:57" x14ac:dyDescent="0.25">
      <c r="L190"/>
      <c r="M190"/>
      <c r="N190"/>
      <c r="O190"/>
      <c r="P190"/>
      <c r="Q190" s="24"/>
      <c r="R190" s="24"/>
      <c r="S190" s="24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24"/>
    </row>
    <row r="191" spans="1:57" x14ac:dyDescent="0.25">
      <c r="L191"/>
      <c r="M191"/>
      <c r="N191"/>
      <c r="O191"/>
      <c r="P191"/>
      <c r="Q191" s="24"/>
      <c r="R191" s="24"/>
      <c r="S191" s="2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24"/>
    </row>
    <row r="192" spans="1:57" x14ac:dyDescent="0.25">
      <c r="L192" s="24"/>
      <c r="M192" s="24"/>
      <c r="N192" s="24"/>
      <c r="O192" s="24"/>
      <c r="P192" s="24"/>
      <c r="R192" s="24"/>
      <c r="S192" s="24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24"/>
    </row>
    <row r="193" spans="12:38" x14ac:dyDescent="0.25">
      <c r="L193" s="24"/>
      <c r="M193" s="24"/>
      <c r="N193" s="24"/>
      <c r="O193" s="24"/>
      <c r="P193" s="24"/>
      <c r="R193" s="24"/>
      <c r="S193" s="24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24"/>
    </row>
    <row r="194" spans="12:38" x14ac:dyDescent="0.25">
      <c r="L194" s="24"/>
      <c r="M194" s="24"/>
      <c r="N194" s="24"/>
      <c r="O194" s="24"/>
      <c r="P194" s="24"/>
      <c r="R194" s="24"/>
      <c r="S194" s="24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24"/>
    </row>
    <row r="195" spans="12:38" x14ac:dyDescent="0.25">
      <c r="L195" s="24"/>
      <c r="M195" s="24"/>
      <c r="N195" s="24"/>
      <c r="O195" s="24"/>
      <c r="P195" s="24"/>
      <c r="R195" s="24"/>
      <c r="S195" s="24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24"/>
      <c r="AL195" s="24"/>
    </row>
    <row r="196" spans="12:38" x14ac:dyDescent="0.25">
      <c r="R196" s="30"/>
      <c r="S196" s="30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</row>
    <row r="197" spans="12:38" x14ac:dyDescent="0.25">
      <c r="R197" s="30"/>
      <c r="S197" s="30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</row>
    <row r="198" spans="12:38" x14ac:dyDescent="0.25">
      <c r="R198" s="30"/>
      <c r="S198" s="30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</row>
    <row r="199" spans="12:38" x14ac:dyDescent="0.25">
      <c r="L199"/>
      <c r="M199"/>
      <c r="N199"/>
      <c r="O199"/>
      <c r="P199"/>
      <c r="R199" s="30"/>
      <c r="S199" s="30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x14ac:dyDescent="0.25">
      <c r="L220"/>
      <c r="M220"/>
      <c r="N220"/>
      <c r="O220"/>
      <c r="P220"/>
      <c r="R220" s="30"/>
      <c r="S220" s="3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  <row r="221" spans="12:38" x14ac:dyDescent="0.25">
      <c r="L221"/>
      <c r="M221"/>
      <c r="N221"/>
      <c r="O221"/>
      <c r="P221"/>
      <c r="R221" s="30"/>
      <c r="S221" s="30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/>
      <c r="AL221"/>
    </row>
    <row r="222" spans="12:38" x14ac:dyDescent="0.25">
      <c r="L222"/>
      <c r="M222"/>
      <c r="N222"/>
      <c r="O222"/>
      <c r="P222"/>
      <c r="R222" s="30"/>
      <c r="S222" s="30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/>
      <c r="AL222"/>
    </row>
    <row r="223" spans="12:38" x14ac:dyDescent="0.25">
      <c r="L223"/>
      <c r="M223"/>
      <c r="N223"/>
      <c r="O223"/>
      <c r="P223"/>
      <c r="R223" s="30"/>
      <c r="S223" s="30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/>
      <c r="AL223"/>
    </row>
    <row r="224" spans="12:38" x14ac:dyDescent="0.25">
      <c r="L224"/>
      <c r="M224"/>
      <c r="N224"/>
      <c r="O224"/>
      <c r="P224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/>
      <c r="AL224"/>
    </row>
    <row r="225" spans="12:38" x14ac:dyDescent="0.25">
      <c r="L225"/>
      <c r="M225"/>
      <c r="N225"/>
      <c r="O225"/>
      <c r="P225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/>
      <c r="AL225"/>
    </row>
    <row r="226" spans="12:38" x14ac:dyDescent="0.25">
      <c r="L226"/>
      <c r="M226"/>
      <c r="N226"/>
      <c r="O226"/>
      <c r="P226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/>
      <c r="AL226"/>
    </row>
    <row r="227" spans="12:38" x14ac:dyDescent="0.25">
      <c r="L227"/>
      <c r="M227"/>
      <c r="N227"/>
      <c r="O227"/>
      <c r="P227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/>
      <c r="AL227"/>
    </row>
  </sheetData>
  <sortState xmlns:xlrd2="http://schemas.microsoft.com/office/spreadsheetml/2017/richdata2" ref="B4:O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Matti Rasilainen</cp:lastModifiedBy>
  <cp:lastPrinted>2006-03-10T11:22:12Z</cp:lastPrinted>
  <dcterms:created xsi:type="dcterms:W3CDTF">2000-09-25T22:23:29Z</dcterms:created>
  <dcterms:modified xsi:type="dcterms:W3CDTF">2024-02-21T19:19:09Z</dcterms:modified>
</cp:coreProperties>
</file>